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ipilovaA\Desktop\"/>
    </mc:Choice>
  </mc:AlternateContent>
  <bookViews>
    <workbookView xWindow="0" yWindow="0" windowWidth="23040" windowHeight="9375" activeTab="3"/>
  </bookViews>
  <sheets>
    <sheet name="поликлиника" sheetId="1" r:id="rId1"/>
    <sheet name="стационар" sheetId="2" r:id="rId2"/>
    <sheet name="дневной стационар" sheetId="3" r:id="rId3"/>
    <sheet name="смп" sheetId="4" r:id="rId4"/>
  </sheets>
  <definedNames>
    <definedName name="_xlnm.Print_Titles" localSheetId="2">'дневной стационар'!$A:$A,'дневной стационар'!$4:$12</definedName>
    <definedName name="_xlnm.Print_Titles" localSheetId="0">поликлиника!$A:$A,поликлиника!$4:$12</definedName>
    <definedName name="_xlnm.Print_Titles" localSheetId="1">стационар!$A:$A,стационар!$4:$11</definedName>
    <definedName name="_xlnm.Print_Area" localSheetId="1">стационар!$A$4:$P$27</definedName>
  </definedNames>
  <calcPr calcId="152511"/>
</workbook>
</file>

<file path=xl/calcChain.xml><?xml version="1.0" encoding="utf-8"?>
<calcChain xmlns="http://schemas.openxmlformats.org/spreadsheetml/2006/main">
  <c r="C50" i="1" l="1"/>
  <c r="B50" i="1"/>
  <c r="D50" i="1"/>
  <c r="J16" i="3" l="1"/>
  <c r="AN17" i="3" l="1"/>
  <c r="D37" i="1"/>
  <c r="F48" i="1"/>
  <c r="AB43" i="1"/>
  <c r="AC43" i="1"/>
  <c r="AE43" i="1"/>
  <c r="AF43" i="1"/>
  <c r="AG43" i="1"/>
  <c r="AH43" i="1"/>
  <c r="AJ43" i="1"/>
  <c r="AB44" i="1"/>
  <c r="AC44" i="1"/>
  <c r="AE44" i="1"/>
  <c r="AF44" i="1"/>
  <c r="AG44" i="1"/>
  <c r="AH44" i="1"/>
  <c r="AJ44" i="1"/>
  <c r="AB45" i="1"/>
  <c r="AC45" i="1"/>
  <c r="AE45" i="1"/>
  <c r="AF45" i="1"/>
  <c r="AG45" i="1"/>
  <c r="AH45" i="1"/>
  <c r="AJ45" i="1"/>
  <c r="AB46" i="1"/>
  <c r="AC46" i="1"/>
  <c r="AE46" i="1"/>
  <c r="AF46" i="1"/>
  <c r="AG46" i="1"/>
  <c r="AH46" i="1"/>
  <c r="AJ46" i="1"/>
  <c r="AB47" i="1"/>
  <c r="AC47" i="1"/>
  <c r="AE47" i="1"/>
  <c r="AF47" i="1"/>
  <c r="AG47" i="1"/>
  <c r="AH47" i="1"/>
  <c r="AJ47" i="1"/>
  <c r="AB48" i="1"/>
  <c r="AC48" i="1"/>
  <c r="AE48" i="1"/>
  <c r="AF48" i="1"/>
  <c r="AG48" i="1"/>
  <c r="AH48" i="1"/>
  <c r="AJ48" i="1"/>
  <c r="AB49" i="1"/>
  <c r="AC49" i="1"/>
  <c r="AE49" i="1"/>
  <c r="AI49" i="1" s="1"/>
  <c r="AF49" i="1"/>
  <c r="AG49" i="1"/>
  <c r="AH49" i="1"/>
  <c r="AJ49" i="1"/>
  <c r="Z43" i="1"/>
  <c r="AK43" i="1"/>
  <c r="Z44" i="1"/>
  <c r="Z45" i="1"/>
  <c r="Z46" i="1"/>
  <c r="Z47" i="1"/>
  <c r="AK47" i="1" s="1"/>
  <c r="Z48" i="1"/>
  <c r="Z49" i="1"/>
  <c r="W43" i="1"/>
  <c r="AA43" i="1" s="1"/>
  <c r="W44" i="1"/>
  <c r="W45" i="1"/>
  <c r="W46" i="1"/>
  <c r="W47" i="1"/>
  <c r="W48" i="1"/>
  <c r="W49" i="1"/>
  <c r="R49" i="1"/>
  <c r="AA49" i="1" s="1"/>
  <c r="R43" i="1"/>
  <c r="R44" i="1"/>
  <c r="AA44" i="1" s="1"/>
  <c r="R45" i="1"/>
  <c r="R46" i="1"/>
  <c r="AA46" i="1" s="1"/>
  <c r="R47" i="1"/>
  <c r="R48" i="1"/>
  <c r="AD48" i="1" s="1"/>
  <c r="K44" i="1"/>
  <c r="N43" i="1"/>
  <c r="N44" i="1"/>
  <c r="AK44" i="1" s="1"/>
  <c r="N45" i="1"/>
  <c r="N46" i="1"/>
  <c r="AK46" i="1" s="1"/>
  <c r="N47" i="1"/>
  <c r="N48" i="1"/>
  <c r="AK48" i="1" s="1"/>
  <c r="N49" i="1"/>
  <c r="N42" i="1"/>
  <c r="AK42" i="1" s="1"/>
  <c r="K45" i="1"/>
  <c r="K46" i="1"/>
  <c r="K47" i="1"/>
  <c r="K48" i="1"/>
  <c r="O48" i="1" s="1"/>
  <c r="K49" i="1"/>
  <c r="K43" i="1"/>
  <c r="F44" i="1"/>
  <c r="AD44" i="1" s="1"/>
  <c r="F45" i="1"/>
  <c r="AD45" i="1" s="1"/>
  <c r="F46" i="1"/>
  <c r="AD46" i="1" s="1"/>
  <c r="F47" i="1"/>
  <c r="AD47" i="1" s="1"/>
  <c r="F49" i="1"/>
  <c r="AD49" i="1" s="1"/>
  <c r="AA47" i="1"/>
  <c r="AI46" i="1"/>
  <c r="O47" i="1"/>
  <c r="Q50" i="1"/>
  <c r="L37" i="1"/>
  <c r="H37" i="1"/>
  <c r="H50" i="1" s="1"/>
  <c r="I37" i="1"/>
  <c r="AG37" i="1" s="1"/>
  <c r="J37" i="1"/>
  <c r="J50" i="1" s="1"/>
  <c r="G37" i="1"/>
  <c r="AE37" i="1" s="1"/>
  <c r="AI37" i="1" s="1"/>
  <c r="E37" i="1"/>
  <c r="E50" i="1" s="1"/>
  <c r="X50" i="1"/>
  <c r="T30" i="1"/>
  <c r="T50" i="1" s="1"/>
  <c r="U30" i="1"/>
  <c r="AG30" i="1" s="1"/>
  <c r="V50" i="1"/>
  <c r="S30" i="1"/>
  <c r="S50" i="1" s="1"/>
  <c r="Q30" i="1"/>
  <c r="P30" i="1"/>
  <c r="P50" i="1" s="1"/>
  <c r="AC38" i="1"/>
  <c r="AB38" i="1"/>
  <c r="AJ38" i="1"/>
  <c r="AH38" i="1"/>
  <c r="AG38" i="1"/>
  <c r="AF38" i="1"/>
  <c r="AI38" i="1" s="1"/>
  <c r="AE38" i="1"/>
  <c r="Z38" i="1"/>
  <c r="AK38" i="1" s="1"/>
  <c r="W38" i="1"/>
  <c r="R38" i="1"/>
  <c r="N38" i="1"/>
  <c r="K38" i="1"/>
  <c r="O38" i="1" s="1"/>
  <c r="F38" i="1"/>
  <c r="AJ31" i="1"/>
  <c r="AE31" i="1"/>
  <c r="AC31" i="1"/>
  <c r="AB31" i="1"/>
  <c r="AH31" i="1"/>
  <c r="AG31" i="1"/>
  <c r="AF31" i="1"/>
  <c r="Z31" i="1"/>
  <c r="R31" i="1"/>
  <c r="N31" i="1"/>
  <c r="AK31" i="1"/>
  <c r="K31" i="1"/>
  <c r="F31" i="1"/>
  <c r="O31" i="1" s="1"/>
  <c r="W15" i="3"/>
  <c r="W16" i="3"/>
  <c r="W14" i="3"/>
  <c r="W17" i="3" s="1"/>
  <c r="W13" i="3"/>
  <c r="J14" i="3"/>
  <c r="J15" i="3"/>
  <c r="J17" i="3"/>
  <c r="J13" i="3"/>
  <c r="AI31" i="1"/>
  <c r="W31" i="1"/>
  <c r="AA31" i="1"/>
  <c r="I17" i="3"/>
  <c r="AQ14" i="3"/>
  <c r="AP14" i="3"/>
  <c r="AO14" i="3"/>
  <c r="AJ14" i="3"/>
  <c r="AI14" i="3"/>
  <c r="AB14" i="3"/>
  <c r="Y14" i="3"/>
  <c r="AW14" i="3" s="1"/>
  <c r="T14" i="3"/>
  <c r="AA14" i="3" s="1"/>
  <c r="L14" i="3"/>
  <c r="AT14" i="3"/>
  <c r="AZ14" i="3" s="1"/>
  <c r="G14" i="3"/>
  <c r="N14" i="3" s="1"/>
  <c r="G13" i="3"/>
  <c r="F13" i="3"/>
  <c r="L13" i="3"/>
  <c r="AT13" i="3"/>
  <c r="T13" i="3"/>
  <c r="S13" i="3"/>
  <c r="Z13" i="3" s="1"/>
  <c r="Y13" i="3"/>
  <c r="AW13" i="3"/>
  <c r="AB13" i="3"/>
  <c r="AJ13" i="3"/>
  <c r="AP13" i="3"/>
  <c r="AO13" i="3" s="1"/>
  <c r="AQ13" i="3"/>
  <c r="AH17" i="3"/>
  <c r="X17" i="3"/>
  <c r="V17" i="3"/>
  <c r="R17" i="3"/>
  <c r="K17" i="3"/>
  <c r="E17" i="3"/>
  <c r="AQ15" i="3"/>
  <c r="AQ17" i="3" s="1"/>
  <c r="AP15" i="3"/>
  <c r="AO15" i="3"/>
  <c r="AJ15" i="3"/>
  <c r="AI15" i="3"/>
  <c r="AR15" i="3" s="1"/>
  <c r="AB15" i="3"/>
  <c r="Y15" i="3"/>
  <c r="AW15" i="3" s="1"/>
  <c r="T15" i="3"/>
  <c r="L15" i="3"/>
  <c r="AT15" i="3"/>
  <c r="G15" i="3"/>
  <c r="S14" i="3"/>
  <c r="Z14" i="3" s="1"/>
  <c r="AX14" i="3" s="1"/>
  <c r="N15" i="3"/>
  <c r="F15" i="3"/>
  <c r="M15" i="3" s="1"/>
  <c r="AU15" i="3"/>
  <c r="F14" i="3"/>
  <c r="M14" i="3" s="1"/>
  <c r="AU14" i="3"/>
  <c r="N13" i="3"/>
  <c r="AV13" i="3" s="1"/>
  <c r="M13" i="3"/>
  <c r="AZ13" i="3"/>
  <c r="AA13" i="3"/>
  <c r="AD13" i="3"/>
  <c r="AR14" i="3"/>
  <c r="AS14" i="3"/>
  <c r="AV15" i="3"/>
  <c r="AS15" i="3"/>
  <c r="AC14" i="3"/>
  <c r="AB13" i="1"/>
  <c r="AJ16" i="3"/>
  <c r="AI16" i="3" s="1"/>
  <c r="Z14" i="1"/>
  <c r="Z13" i="1"/>
  <c r="N41" i="1"/>
  <c r="N40" i="1"/>
  <c r="N39" i="1"/>
  <c r="N36" i="1"/>
  <c r="AK36" i="1" s="1"/>
  <c r="N35" i="1"/>
  <c r="N34" i="1"/>
  <c r="AK34" i="1" s="1"/>
  <c r="N33" i="1"/>
  <c r="N32" i="1"/>
  <c r="O32" i="1" s="1"/>
  <c r="AL32" i="1" s="1"/>
  <c r="N30" i="1"/>
  <c r="N29" i="1"/>
  <c r="O29" i="1" s="1"/>
  <c r="AL29" i="1" s="1"/>
  <c r="N28" i="1"/>
  <c r="N27" i="1"/>
  <c r="O27" i="1" s="1"/>
  <c r="AL27" i="1" s="1"/>
  <c r="N26" i="1"/>
  <c r="N25" i="1"/>
  <c r="O25" i="1" s="1"/>
  <c r="AL25" i="1" s="1"/>
  <c r="N24" i="1"/>
  <c r="N23" i="1"/>
  <c r="O23" i="1" s="1"/>
  <c r="N22" i="1"/>
  <c r="N21" i="1"/>
  <c r="O21" i="1" s="1"/>
  <c r="AL21" i="1" s="1"/>
  <c r="N20" i="1"/>
  <c r="N19" i="1"/>
  <c r="O19" i="1" s="1"/>
  <c r="N18" i="1"/>
  <c r="N17" i="1"/>
  <c r="O17" i="1" s="1"/>
  <c r="AL17" i="1" s="1"/>
  <c r="N16" i="1"/>
  <c r="N15" i="1"/>
  <c r="O15" i="1" s="1"/>
  <c r="AL15" i="1" s="1"/>
  <c r="N14" i="1"/>
  <c r="N13" i="1"/>
  <c r="AK13" i="1" s="1"/>
  <c r="Z42" i="1"/>
  <c r="Z41" i="1"/>
  <c r="Z40" i="1"/>
  <c r="Z39" i="1"/>
  <c r="AK39" i="1" s="1"/>
  <c r="Z37" i="1"/>
  <c r="Z36" i="1"/>
  <c r="Z35" i="1"/>
  <c r="Z34" i="1"/>
  <c r="Z33" i="1"/>
  <c r="Z32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AJ42" i="1"/>
  <c r="AJ41" i="1"/>
  <c r="AJ40" i="1"/>
  <c r="AJ39" i="1"/>
  <c r="AJ36" i="1"/>
  <c r="AJ35" i="1"/>
  <c r="AJ34" i="1"/>
  <c r="AJ33" i="1"/>
  <c r="AJ32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H42" i="1"/>
  <c r="AH41" i="1"/>
  <c r="AH40" i="1"/>
  <c r="AH39" i="1"/>
  <c r="AH37" i="1"/>
  <c r="AH36" i="1"/>
  <c r="AH35" i="1"/>
  <c r="AH34" i="1"/>
  <c r="AH33" i="1"/>
  <c r="AH32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G42" i="1"/>
  <c r="AG41" i="1"/>
  <c r="AG40" i="1"/>
  <c r="AG39" i="1"/>
  <c r="AG36" i="1"/>
  <c r="AG35" i="1"/>
  <c r="AG34" i="1"/>
  <c r="AG33" i="1"/>
  <c r="AG32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F42" i="1"/>
  <c r="AF41" i="1"/>
  <c r="AF40" i="1"/>
  <c r="AF39" i="1"/>
  <c r="AF37" i="1"/>
  <c r="AF36" i="1"/>
  <c r="AF35" i="1"/>
  <c r="AF34" i="1"/>
  <c r="AF33" i="1"/>
  <c r="AF32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E42" i="1"/>
  <c r="AE41" i="1"/>
  <c r="AI41" i="1" s="1"/>
  <c r="AE40" i="1"/>
  <c r="AE39" i="1"/>
  <c r="AI39" i="1"/>
  <c r="AE36" i="1"/>
  <c r="AE35" i="1"/>
  <c r="AE34" i="1"/>
  <c r="AI34" i="1"/>
  <c r="AE33" i="1"/>
  <c r="AE32" i="1"/>
  <c r="AI32" i="1" s="1"/>
  <c r="AE29" i="1"/>
  <c r="AE28" i="1"/>
  <c r="AE27" i="1"/>
  <c r="AI27" i="1" s="1"/>
  <c r="AE26" i="1"/>
  <c r="AE25" i="1"/>
  <c r="AI25" i="1"/>
  <c r="AE24" i="1"/>
  <c r="AE23" i="1"/>
  <c r="AI23" i="1" s="1"/>
  <c r="AE22" i="1"/>
  <c r="AE21" i="1"/>
  <c r="AI21" i="1"/>
  <c r="AE20" i="1"/>
  <c r="AE19" i="1"/>
  <c r="AI19" i="1" s="1"/>
  <c r="AE18" i="1"/>
  <c r="AE17" i="1"/>
  <c r="AI17" i="1"/>
  <c r="AE16" i="1"/>
  <c r="AE15" i="1"/>
  <c r="AI15" i="1" s="1"/>
  <c r="AE14" i="1"/>
  <c r="AC42" i="1"/>
  <c r="AC41" i="1"/>
  <c r="AC40" i="1"/>
  <c r="AC39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B42" i="1"/>
  <c r="AB41" i="1"/>
  <c r="AB40" i="1"/>
  <c r="AB39" i="1"/>
  <c r="AB37" i="1"/>
  <c r="AB36" i="1"/>
  <c r="AB35" i="1"/>
  <c r="AB34" i="1"/>
  <c r="AB33" i="1"/>
  <c r="AB32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W42" i="1"/>
  <c r="W41" i="1"/>
  <c r="W40" i="1"/>
  <c r="W39" i="1"/>
  <c r="W37" i="1"/>
  <c r="W36" i="1"/>
  <c r="W35" i="1"/>
  <c r="W34" i="1"/>
  <c r="W33" i="1"/>
  <c r="AA33" i="1" s="1"/>
  <c r="W32" i="1"/>
  <c r="W30" i="1"/>
  <c r="W29" i="1"/>
  <c r="W28" i="1"/>
  <c r="W27" i="1"/>
  <c r="W26" i="1"/>
  <c r="W25" i="1"/>
  <c r="W24" i="1"/>
  <c r="AA24" i="1" s="1"/>
  <c r="AL24" i="1" s="1"/>
  <c r="W23" i="1"/>
  <c r="W22" i="1"/>
  <c r="W21" i="1"/>
  <c r="W20" i="1"/>
  <c r="AA20" i="1" s="1"/>
  <c r="AL20" i="1" s="1"/>
  <c r="W19" i="1"/>
  <c r="W18" i="1"/>
  <c r="W17" i="1"/>
  <c r="W16" i="1"/>
  <c r="W15" i="1"/>
  <c r="W14" i="1"/>
  <c r="R42" i="1"/>
  <c r="R41" i="1"/>
  <c r="R40" i="1"/>
  <c r="R39" i="1"/>
  <c r="AA39" i="1" s="1"/>
  <c r="AL39" i="1" s="1"/>
  <c r="R37" i="1"/>
  <c r="R36" i="1"/>
  <c r="AD36" i="1" s="1"/>
  <c r="R35" i="1"/>
  <c r="R34" i="1"/>
  <c r="AD34" i="1" s="1"/>
  <c r="R33" i="1"/>
  <c r="R32" i="1"/>
  <c r="AD32" i="1" s="1"/>
  <c r="R29" i="1"/>
  <c r="R28" i="1"/>
  <c r="R27" i="1"/>
  <c r="R26" i="1"/>
  <c r="R25" i="1"/>
  <c r="R24" i="1"/>
  <c r="R23" i="1"/>
  <c r="AA23" i="1" s="1"/>
  <c r="R22" i="1"/>
  <c r="R21" i="1"/>
  <c r="R20" i="1"/>
  <c r="R19" i="1"/>
  <c r="AA19" i="1" s="1"/>
  <c r="R18" i="1"/>
  <c r="R17" i="1"/>
  <c r="R16" i="1"/>
  <c r="R15" i="1"/>
  <c r="R14" i="1"/>
  <c r="K39" i="1"/>
  <c r="K32" i="1"/>
  <c r="F39" i="1"/>
  <c r="F32" i="1"/>
  <c r="AI29" i="1"/>
  <c r="Z50" i="1"/>
  <c r="AD39" i="1"/>
  <c r="AI14" i="1"/>
  <c r="AI16" i="1"/>
  <c r="AI18" i="1"/>
  <c r="AI20" i="1"/>
  <c r="AI22" i="1"/>
  <c r="AI24" i="1"/>
  <c r="AI26" i="1"/>
  <c r="AI28" i="1"/>
  <c r="AI33" i="1"/>
  <c r="AI35" i="1"/>
  <c r="AI40" i="1"/>
  <c r="AI42" i="1"/>
  <c r="AJ17" i="3"/>
  <c r="O39" i="1"/>
  <c r="G16" i="3"/>
  <c r="F16" i="3" s="1"/>
  <c r="T16" i="3"/>
  <c r="S16" i="3" s="1"/>
  <c r="AP16" i="3"/>
  <c r="Y16" i="3"/>
  <c r="AW16" i="3" s="1"/>
  <c r="AZ16" i="3" s="1"/>
  <c r="L16" i="3"/>
  <c r="AQ16" i="3"/>
  <c r="AB16" i="3"/>
  <c r="AB17" i="3" s="1"/>
  <c r="Y17" i="3"/>
  <c r="AO16" i="3"/>
  <c r="AT16" i="3"/>
  <c r="L17" i="3"/>
  <c r="AS16" i="3"/>
  <c r="T17" i="3"/>
  <c r="AJ13" i="1"/>
  <c r="AG13" i="1"/>
  <c r="AG50" i="1" s="1"/>
  <c r="AF13" i="1"/>
  <c r="AF50" i="1" s="1"/>
  <c r="AE13" i="1"/>
  <c r="AH13" i="1"/>
  <c r="AH50" i="1" s="1"/>
  <c r="AC13" i="1"/>
  <c r="AC50" i="1" s="1"/>
  <c r="W13" i="1"/>
  <c r="W50" i="1" s="1"/>
  <c r="R13" i="1"/>
  <c r="K42" i="1"/>
  <c r="K41" i="1"/>
  <c r="K40" i="1"/>
  <c r="K36" i="1"/>
  <c r="K35" i="1"/>
  <c r="K34" i="1"/>
  <c r="K33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F43" i="1"/>
  <c r="AD43" i="1" s="1"/>
  <c r="F42" i="1"/>
  <c r="F41" i="1"/>
  <c r="O41" i="1" s="1"/>
  <c r="AL41" i="1" s="1"/>
  <c r="F40" i="1"/>
  <c r="F37" i="1"/>
  <c r="F36" i="1"/>
  <c r="F35" i="1"/>
  <c r="O35" i="1" s="1"/>
  <c r="AL35" i="1" s="1"/>
  <c r="F34" i="1"/>
  <c r="F33" i="1"/>
  <c r="O33" i="1" s="1"/>
  <c r="AL33" i="1" s="1"/>
  <c r="F30" i="1"/>
  <c r="F29" i="1"/>
  <c r="F28" i="1"/>
  <c r="AD28" i="1" s="1"/>
  <c r="F27" i="1"/>
  <c r="F26" i="1"/>
  <c r="AD26" i="1" s="1"/>
  <c r="F25" i="1"/>
  <c r="F24" i="1"/>
  <c r="AD24" i="1" s="1"/>
  <c r="F23" i="1"/>
  <c r="F22" i="1"/>
  <c r="AD22" i="1" s="1"/>
  <c r="F21" i="1"/>
  <c r="F20" i="1"/>
  <c r="AD20" i="1" s="1"/>
  <c r="F19" i="1"/>
  <c r="F18" i="1"/>
  <c r="AD18" i="1" s="1"/>
  <c r="F17" i="1"/>
  <c r="F16" i="1"/>
  <c r="AD16" i="1" s="1"/>
  <c r="F15" i="1"/>
  <c r="F14" i="1"/>
  <c r="AD14" i="1" s="1"/>
  <c r="F13" i="1"/>
  <c r="F50" i="1" s="1"/>
  <c r="AD13" i="1"/>
  <c r="AD15" i="1"/>
  <c r="AD17" i="1"/>
  <c r="AD19" i="1"/>
  <c r="AD21" i="1"/>
  <c r="AD23" i="1"/>
  <c r="AD25" i="1"/>
  <c r="AD27" i="1"/>
  <c r="AD29" i="1"/>
  <c r="AD33" i="1"/>
  <c r="AD35" i="1"/>
  <c r="AD37" i="1"/>
  <c r="AD41" i="1"/>
  <c r="O43" i="1"/>
  <c r="AL43" i="1" s="1"/>
  <c r="O14" i="1"/>
  <c r="O16" i="1"/>
  <c r="AL16" i="1" s="1"/>
  <c r="O18" i="1"/>
  <c r="AL18" i="1" s="1"/>
  <c r="O20" i="1"/>
  <c r="O22" i="1"/>
  <c r="AL22" i="1" s="1"/>
  <c r="O24" i="1"/>
  <c r="O26" i="1"/>
  <c r="AL26" i="1" s="1"/>
  <c r="O28" i="1"/>
  <c r="AL28" i="1" s="1"/>
  <c r="O30" i="1"/>
  <c r="O34" i="1"/>
  <c r="O36" i="1"/>
  <c r="AD40" i="1"/>
  <c r="O40" i="1"/>
  <c r="AL40" i="1" s="1"/>
  <c r="AD42" i="1"/>
  <c r="O42" i="1"/>
  <c r="AL42" i="1" s="1"/>
  <c r="AK33" i="1"/>
  <c r="AA41" i="1"/>
  <c r="AK32" i="1"/>
  <c r="AK28" i="1"/>
  <c r="AA37" i="1"/>
  <c r="AK40" i="1"/>
  <c r="AK35" i="1"/>
  <c r="AK30" i="1"/>
  <c r="AK29" i="1"/>
  <c r="AA40" i="1"/>
  <c r="AA32" i="1"/>
  <c r="AA29" i="1"/>
  <c r="AA28" i="1"/>
  <c r="AK41" i="1"/>
  <c r="AA35" i="1"/>
  <c r="AA42" i="1"/>
  <c r="AA13" i="1"/>
  <c r="AK20" i="1"/>
  <c r="AK15" i="1"/>
  <c r="AK26" i="1"/>
  <c r="AK24" i="1"/>
  <c r="AK16" i="1"/>
  <c r="AK22" i="1"/>
  <c r="AK18" i="1"/>
  <c r="AA17" i="1"/>
  <c r="AA18" i="1"/>
  <c r="AA14" i="1"/>
  <c r="AA15" i="1"/>
  <c r="AK14" i="1"/>
  <c r="AA25" i="1"/>
  <c r="AL14" i="1"/>
  <c r="AA22" i="1"/>
  <c r="AA21" i="1"/>
  <c r="AA16" i="1"/>
  <c r="AA26" i="1"/>
  <c r="AK23" i="1"/>
  <c r="AA27" i="1"/>
  <c r="AA45" i="1" l="1"/>
  <c r="AI13" i="1"/>
  <c r="AD30" i="1"/>
  <c r="AD50" i="1" s="1"/>
  <c r="N50" i="1"/>
  <c r="AL19" i="1"/>
  <c r="AL23" i="1"/>
  <c r="AW17" i="3"/>
  <c r="AZ17" i="3"/>
  <c r="AY14" i="3"/>
  <c r="AE50" i="1"/>
  <c r="AC13" i="3"/>
  <c r="BA14" i="3"/>
  <c r="AL31" i="1"/>
  <c r="AA38" i="1"/>
  <c r="AL38" i="1" s="1"/>
  <c r="AD38" i="1"/>
  <c r="N37" i="1"/>
  <c r="AK37" i="1" s="1"/>
  <c r="AJ37" i="1"/>
  <c r="AJ50" i="1" s="1"/>
  <c r="G50" i="1"/>
  <c r="U50" i="1"/>
  <c r="O49" i="1"/>
  <c r="AL49" i="1" s="1"/>
  <c r="O46" i="1"/>
  <c r="AL46" i="1" s="1"/>
  <c r="O44" i="1"/>
  <c r="AL44" i="1" s="1"/>
  <c r="AK27" i="1"/>
  <c r="AK17" i="1"/>
  <c r="AK19" i="1"/>
  <c r="AK21" i="1"/>
  <c r="AK25" i="1"/>
  <c r="AA34" i="1"/>
  <c r="AL34" i="1" s="1"/>
  <c r="AA36" i="1"/>
  <c r="AL36" i="1" s="1"/>
  <c r="O13" i="1"/>
  <c r="AL13" i="1" s="1"/>
  <c r="K37" i="1"/>
  <c r="K50" i="1" s="1"/>
  <c r="AT17" i="3"/>
  <c r="AA16" i="3"/>
  <c r="AY16" i="3" s="1"/>
  <c r="AO17" i="3"/>
  <c r="AP17" i="3"/>
  <c r="R30" i="1"/>
  <c r="AA30" i="1" s="1"/>
  <c r="AL30" i="1" s="1"/>
  <c r="AB30" i="1"/>
  <c r="AB50" i="1" s="1"/>
  <c r="AE30" i="1"/>
  <c r="AI30" i="1" s="1"/>
  <c r="AI36" i="1"/>
  <c r="AY13" i="3"/>
  <c r="AC15" i="3"/>
  <c r="AZ15" i="3"/>
  <c r="AA15" i="3"/>
  <c r="S15" i="3"/>
  <c r="Z15" i="3" s="1"/>
  <c r="AX15" i="3" s="1"/>
  <c r="BA15" i="3" s="1"/>
  <c r="AI13" i="3"/>
  <c r="AR13" i="3" s="1"/>
  <c r="AS13" i="3"/>
  <c r="AS17" i="3" s="1"/>
  <c r="AX13" i="3"/>
  <c r="AV14" i="3"/>
  <c r="BB14" i="3" s="1"/>
  <c r="AD14" i="3"/>
  <c r="AD31" i="1"/>
  <c r="I50" i="1"/>
  <c r="L50" i="1"/>
  <c r="AA48" i="1"/>
  <c r="AL48" i="1" s="1"/>
  <c r="AK49" i="1"/>
  <c r="AI48" i="1"/>
  <c r="AI44" i="1"/>
  <c r="AI43" i="1"/>
  <c r="AL47" i="1"/>
  <c r="AK45" i="1"/>
  <c r="AI47" i="1"/>
  <c r="AI45" i="1"/>
  <c r="AR16" i="3"/>
  <c r="AR17" i="3" s="1"/>
  <c r="Z16" i="3"/>
  <c r="S17" i="3"/>
  <c r="F17" i="3"/>
  <c r="M16" i="3"/>
  <c r="N16" i="3"/>
  <c r="G17" i="3"/>
  <c r="O45" i="1"/>
  <c r="AL45" i="1" s="1"/>
  <c r="AK50" i="1"/>
  <c r="AI50" i="1"/>
  <c r="AD15" i="3" l="1"/>
  <c r="AY15" i="3"/>
  <c r="BB15" i="3" s="1"/>
  <c r="AA17" i="3"/>
  <c r="O37" i="1"/>
  <c r="AI17" i="3"/>
  <c r="AY17" i="3"/>
  <c r="BB13" i="3"/>
  <c r="AU13" i="3"/>
  <c r="BA13" i="3" s="1"/>
  <c r="R50" i="1"/>
  <c r="AA50" i="1"/>
  <c r="AX16" i="3"/>
  <c r="AX17" i="3" s="1"/>
  <c r="Z17" i="3"/>
  <c r="AU16" i="3"/>
  <c r="AC16" i="3"/>
  <c r="AC17" i="3" s="1"/>
  <c r="M17" i="3"/>
  <c r="AV16" i="3"/>
  <c r="AD16" i="3"/>
  <c r="AD17" i="3" s="1"/>
  <c r="N17" i="3"/>
  <c r="AL37" i="1" l="1"/>
  <c r="AL50" i="1" s="1"/>
  <c r="O50" i="1"/>
  <c r="AV17" i="3"/>
  <c r="BB16" i="3"/>
  <c r="BB17" i="3" s="1"/>
  <c r="BA16" i="3"/>
  <c r="BA17" i="3" s="1"/>
  <c r="AU17" i="3"/>
</calcChain>
</file>

<file path=xl/sharedStrings.xml><?xml version="1.0" encoding="utf-8"?>
<sst xmlns="http://schemas.openxmlformats.org/spreadsheetml/2006/main" count="228" uniqueCount="115">
  <si>
    <t>коек</t>
  </si>
  <si>
    <t xml:space="preserve">по неотложной помощи </t>
  </si>
  <si>
    <t xml:space="preserve">на приеме </t>
  </si>
  <si>
    <t>на дому</t>
  </si>
  <si>
    <t>всего</t>
  </si>
  <si>
    <t>с профилактической целью</t>
  </si>
  <si>
    <t>количество посещений всего</t>
  </si>
  <si>
    <t>Для взрослого населения</t>
  </si>
  <si>
    <t>Специальность</t>
  </si>
  <si>
    <t>посещения</t>
  </si>
  <si>
    <t>среднее число посещений в обращении</t>
  </si>
  <si>
    <t>количество посещений в обращениях</t>
  </si>
  <si>
    <t>Акушерство и гинекология</t>
  </si>
  <si>
    <t>Аллергология-иммунология</t>
  </si>
  <si>
    <t>Врач общей практики</t>
  </si>
  <si>
    <t>Гастроэнтерология</t>
  </si>
  <si>
    <t>Гематология</t>
  </si>
  <si>
    <t>Генетик</t>
  </si>
  <si>
    <t>Дерматология</t>
  </si>
  <si>
    <t>Диабетология</t>
  </si>
  <si>
    <t>Инфекционные болезни</t>
  </si>
  <si>
    <t>Кардиология</t>
  </si>
  <si>
    <t>Колопроктология</t>
  </si>
  <si>
    <t>Неврология</t>
  </si>
  <si>
    <t>Нейрохирургия</t>
  </si>
  <si>
    <t>Нефрология</t>
  </si>
  <si>
    <t>Онкология</t>
  </si>
  <si>
    <t>Офтальмология</t>
  </si>
  <si>
    <t>Пульмонология</t>
  </si>
  <si>
    <t>Ревматология</t>
  </si>
  <si>
    <t>Сердечно-сосудистая хирургия</t>
  </si>
  <si>
    <t>Стоматология</t>
  </si>
  <si>
    <t>Торакальная хирургия</t>
  </si>
  <si>
    <t>Урология</t>
  </si>
  <si>
    <t>Хирургия</t>
  </si>
  <si>
    <t>Оториноларингология</t>
  </si>
  <si>
    <t>ВСЕГО</t>
  </si>
  <si>
    <t>Для детского населения</t>
  </si>
  <si>
    <t>Всего:</t>
  </si>
  <si>
    <t>Профили отделений (коек)</t>
  </si>
  <si>
    <t>Инфекционные</t>
  </si>
  <si>
    <t xml:space="preserve">Терапевтические </t>
  </si>
  <si>
    <t xml:space="preserve">количество </t>
  </si>
  <si>
    <t>койко-дней</t>
  </si>
  <si>
    <t>профилактические на приеме</t>
  </si>
  <si>
    <t>профилактические на дому</t>
  </si>
  <si>
    <t>разовые посещения по поводу заболевания на приеме</t>
  </si>
  <si>
    <t>разовые посещения по поводу заболевания на дому</t>
  </si>
  <si>
    <t>обращения по поводу заболеваний</t>
  </si>
  <si>
    <t>ВСЕГО:</t>
  </si>
  <si>
    <t>Наименование медицинской организации</t>
  </si>
  <si>
    <t xml:space="preserve">количество мест </t>
  </si>
  <si>
    <t>дневной стационар при поликлинике</t>
  </si>
  <si>
    <t>Всего</t>
  </si>
  <si>
    <t>ДЛЯ ВЗРОСЛОГО НАСЕЛЕНИЯ</t>
  </si>
  <si>
    <t>ДЛЯ ДЕТСКОГО НАСЕЛЕНИЯ</t>
  </si>
  <si>
    <t>ДНЕВНОЙ СТАЦИОНАР ПРИ АМБУЛАТОРНО-ПОЛИКЛИНИЧЕСКОМ УЧРЕЖДЕНИИ (ПОДРАЗДЕЛЕНИИ)</t>
  </si>
  <si>
    <t>количество пациенто-дней</t>
  </si>
  <si>
    <t>количество мест</t>
  </si>
  <si>
    <t>ВСЕГО ПО ВСЕМ ТИПАМ ДНЕВНЫХ СТАЦИОНАРОВ</t>
  </si>
  <si>
    <t>количество госпитализаций</t>
  </si>
  <si>
    <t>средняя длительность пребывания больного в стационаре</t>
  </si>
  <si>
    <t xml:space="preserve"> случаев госпитализаций</t>
  </si>
  <si>
    <t>число дней работы койки в году</t>
  </si>
  <si>
    <t>количество смен работы в день</t>
  </si>
  <si>
    <t>Педиатрия (общая), в т.ч.:</t>
  </si>
  <si>
    <t>участковые педиатры</t>
  </si>
  <si>
    <t>Терапия, в т.ч.:</t>
  </si>
  <si>
    <t>участковые терапевты</t>
  </si>
  <si>
    <t>СТАЦИОНАР ДНЕВНОГО ПРЕБЫВАНИЯ ПРИ СТАЦИОНАРЕ</t>
  </si>
  <si>
    <t>количество обращений по поводу заболеваний</t>
  </si>
  <si>
    <t>педиатры</t>
  </si>
  <si>
    <t>терапевты</t>
  </si>
  <si>
    <t>средняя длительность пребывания  (распоряж. МЗАО №813р)</t>
  </si>
  <si>
    <t>среднегодовая занятость стационарозамещающих коек (распоряж..МЗАО №813р)</t>
  </si>
  <si>
    <t>средняя длительность пребывания (распоряж. МЗАО №813р)</t>
  </si>
  <si>
    <t>среднегодовая занятость стационарозамещающих коек (распоряж.МЗАО №813р)</t>
  </si>
  <si>
    <t>Педиатрические</t>
  </si>
  <si>
    <t>Онкологические паллиативные</t>
  </si>
  <si>
    <t>Психиатрические</t>
  </si>
  <si>
    <t>Фтизиатрические</t>
  </si>
  <si>
    <t>Наркологические</t>
  </si>
  <si>
    <t>Паллиативные</t>
  </si>
  <si>
    <t>ОСУ</t>
  </si>
  <si>
    <t>Венерология</t>
  </si>
  <si>
    <t>Наркология</t>
  </si>
  <si>
    <t>Психиатрия</t>
  </si>
  <si>
    <t>Фтизиатрия</t>
  </si>
  <si>
    <t>Психотерапия</t>
  </si>
  <si>
    <t>Спортивная медицина</t>
  </si>
  <si>
    <t xml:space="preserve">среднегодовая занятость стационарозамещающих коек </t>
  </si>
  <si>
    <t>Неонатология</t>
  </si>
  <si>
    <t>(Акушерство и гинекология (койки патологии беременности)</t>
  </si>
  <si>
    <t>(Акушерство и гинекология (койки для беременных и рожениц)</t>
  </si>
  <si>
    <t>Наименование МО</t>
  </si>
  <si>
    <t>Профпатология</t>
  </si>
  <si>
    <t>Неврологические</t>
  </si>
  <si>
    <t>Дерматология (венерологические)</t>
  </si>
  <si>
    <t>штатные должности</t>
  </si>
  <si>
    <t>занятые должности</t>
  </si>
  <si>
    <t>Врачи</t>
  </si>
  <si>
    <t>Объемы предоставления скорой медицинской помощи (вне медицинской организации) за счет средств бюджета Астраханской области на 2017 год</t>
  </si>
  <si>
    <t>Главный врач</t>
  </si>
  <si>
    <t>Исполнитель</t>
  </si>
  <si>
    <t>Численность незастрахованных жителей на 01.04.2016</t>
  </si>
  <si>
    <t>Количество вызовов на 1 жителя по нормативу</t>
  </si>
  <si>
    <t>Общее количество вызовов</t>
  </si>
  <si>
    <t>Форма"Бюджет-ТППГ-2017"</t>
  </si>
  <si>
    <t xml:space="preserve">Объемы предоставления медицинской помощи в амбулаторных условиях за счет средств бюджета Астраханской области в 2017 году                                </t>
  </si>
  <si>
    <t>Таблица№1</t>
  </si>
  <si>
    <t xml:space="preserve">Объемы предоставления медицинской помощи в стационарных условиях за счет средств бюджета Астраханской области в 2017 году  </t>
  </si>
  <si>
    <t xml:space="preserve">Объемы предоставления медицинской помощи в  условиях дневного стационара за счет средств бюджета Астраханской области в 2017 году                </t>
  </si>
  <si>
    <t>Таблица№3</t>
  </si>
  <si>
    <t>Таблица №4</t>
  </si>
  <si>
    <t>Таблица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</si>
</sst>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3" borderId="0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top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Protection="1"/>
    <xf numFmtId="0" fontId="1" fillId="0" borderId="1" xfId="0" applyFont="1" applyFill="1" applyBorder="1" applyProtection="1"/>
    <xf numFmtId="0" fontId="12" fillId="0" borderId="1" xfId="0" applyFont="1" applyFill="1" applyBorder="1" applyProtection="1"/>
    <xf numFmtId="0" fontId="1" fillId="4" borderId="7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2" fillId="0" borderId="14" xfId="0" applyFont="1" applyFill="1" applyBorder="1" applyAlignment="1" applyProtection="1">
      <alignment textRotation="90" wrapText="1"/>
    </xf>
    <xf numFmtId="0" fontId="5" fillId="0" borderId="0" xfId="0" applyFont="1" applyAlignment="1" applyProtection="1">
      <alignment horizontal="center"/>
    </xf>
    <xf numFmtId="0" fontId="11" fillId="2" borderId="7" xfId="0" applyFont="1" applyFill="1" applyBorder="1" applyProtection="1"/>
    <xf numFmtId="0" fontId="1" fillId="2" borderId="1" xfId="0" applyFont="1" applyFill="1" applyBorder="1" applyProtection="1"/>
    <xf numFmtId="0" fontId="12" fillId="0" borderId="1" xfId="0" applyFont="1" applyBorder="1" applyProtection="1"/>
    <xf numFmtId="0" fontId="11" fillId="2" borderId="1" xfId="0" applyFont="1" applyFill="1" applyBorder="1" applyProtection="1"/>
    <xf numFmtId="0" fontId="1" fillId="2" borderId="14" xfId="0" applyFont="1" applyFill="1" applyBorder="1" applyProtection="1"/>
    <xf numFmtId="0" fontId="1" fillId="2" borderId="24" xfId="0" applyFont="1" applyFill="1" applyBorder="1" applyProtection="1"/>
    <xf numFmtId="0" fontId="1" fillId="0" borderId="1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 wrapText="1"/>
    </xf>
    <xf numFmtId="164" fontId="1" fillId="2" borderId="6" xfId="0" applyNumberFormat="1" applyFont="1" applyFill="1" applyBorder="1" applyProtection="1"/>
    <xf numFmtId="0" fontId="2" fillId="0" borderId="1" xfId="0" applyFont="1" applyBorder="1" applyProtection="1"/>
    <xf numFmtId="0" fontId="2" fillId="0" borderId="12" xfId="0" applyFont="1" applyBorder="1" applyProtection="1"/>
    <xf numFmtId="1" fontId="2" fillId="2" borderId="1" xfId="0" applyNumberFormat="1" applyFont="1" applyFill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164" fontId="1" fillId="2" borderId="6" xfId="0" applyNumberFormat="1" applyFont="1" applyFill="1" applyBorder="1" applyAlignment="1" applyProtection="1">
      <alignment horizontal="right"/>
    </xf>
    <xf numFmtId="164" fontId="1" fillId="2" borderId="11" xfId="0" applyNumberFormat="1" applyFont="1" applyFill="1" applyBorder="1" applyAlignment="1" applyProtection="1">
      <alignment horizontal="right"/>
    </xf>
    <xf numFmtId="1" fontId="1" fillId="2" borderId="1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/>
    <xf numFmtId="164" fontId="2" fillId="2" borderId="11" xfId="0" applyNumberFormat="1" applyFont="1" applyFill="1" applyBorder="1" applyAlignment="1" applyProtection="1">
      <alignment horizontal="right"/>
    </xf>
    <xf numFmtId="1" fontId="2" fillId="2" borderId="1" xfId="0" applyNumberFormat="1" applyFont="1" applyFill="1" applyBorder="1" applyAlignment="1" applyProtection="1">
      <alignment horizontal="right"/>
    </xf>
    <xf numFmtId="0" fontId="2" fillId="0" borderId="6" xfId="0" applyFont="1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/>
    <xf numFmtId="164" fontId="1" fillId="2" borderId="18" xfId="0" applyNumberFormat="1" applyFont="1" applyFill="1" applyBorder="1" applyProtection="1"/>
    <xf numFmtId="0" fontId="2" fillId="0" borderId="14" xfId="0" applyFont="1" applyBorder="1" applyProtection="1"/>
    <xf numFmtId="1" fontId="2" fillId="2" borderId="14" xfId="0" applyNumberFormat="1" applyFont="1" applyFill="1" applyBorder="1" applyProtection="1"/>
    <xf numFmtId="0" fontId="2" fillId="0" borderId="18" xfId="0" applyFont="1" applyBorder="1" applyProtection="1"/>
    <xf numFmtId="0" fontId="3" fillId="0" borderId="4" xfId="0" applyFont="1" applyBorder="1" applyAlignment="1" applyProtection="1">
      <alignment horizontal="right"/>
    </xf>
    <xf numFmtId="164" fontId="1" fillId="2" borderId="23" xfId="0" applyNumberFormat="1" applyFont="1" applyFill="1" applyBorder="1" applyProtection="1"/>
    <xf numFmtId="0" fontId="2" fillId="0" borderId="24" xfId="0" applyFont="1" applyFill="1" applyBorder="1" applyProtection="1"/>
    <xf numFmtId="0" fontId="2" fillId="0" borderId="24" xfId="0" applyFont="1" applyBorder="1" applyProtection="1"/>
    <xf numFmtId="0" fontId="2" fillId="0" borderId="29" xfId="0" applyFont="1" applyBorder="1" applyProtection="1"/>
    <xf numFmtId="0" fontId="2" fillId="0" borderId="23" xfId="0" applyFont="1" applyBorder="1" applyProtection="1"/>
    <xf numFmtId="0" fontId="2" fillId="0" borderId="25" xfId="0" applyFont="1" applyBorder="1" applyProtection="1"/>
    <xf numFmtId="164" fontId="0" fillId="0" borderId="0" xfId="0" applyNumberFormat="1" applyProtection="1"/>
    <xf numFmtId="0" fontId="2" fillId="0" borderId="1" xfId="0" applyFont="1" applyFill="1" applyBorder="1" applyProtection="1">
      <protection locked="0"/>
    </xf>
    <xf numFmtId="0" fontId="8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/>
    </xf>
    <xf numFmtId="0" fontId="6" fillId="0" borderId="0" xfId="0" applyFont="1" applyProtection="1"/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Fill="1" applyProtection="1"/>
    <xf numFmtId="0" fontId="7" fillId="0" borderId="0" xfId="0" applyFont="1" applyFill="1" applyProtection="1"/>
    <xf numFmtId="0" fontId="2" fillId="0" borderId="0" xfId="0" applyFont="1" applyProtection="1"/>
    <xf numFmtId="0" fontId="2" fillId="0" borderId="18" xfId="0" applyFont="1" applyFill="1" applyBorder="1" applyAlignment="1" applyProtection="1">
      <alignment textRotation="90" wrapText="1"/>
    </xf>
    <xf numFmtId="0" fontId="2" fillId="0" borderId="14" xfId="0" applyFont="1" applyFill="1" applyBorder="1" applyAlignment="1" applyProtection="1">
      <alignment horizontal="center" textRotation="90" wrapText="1"/>
    </xf>
    <xf numFmtId="0" fontId="2" fillId="0" borderId="27" xfId="0" applyFont="1" applyFill="1" applyBorder="1" applyAlignment="1" applyProtection="1">
      <alignment textRotation="90" wrapText="1"/>
    </xf>
    <xf numFmtId="0" fontId="4" fillId="0" borderId="0" xfId="0" applyFont="1" applyProtection="1"/>
    <xf numFmtId="0" fontId="5" fillId="0" borderId="0" xfId="0" applyFont="1" applyProtection="1"/>
    <xf numFmtId="0" fontId="1" fillId="0" borderId="17" xfId="0" applyFont="1" applyBorder="1" applyAlignment="1" applyProtection="1"/>
    <xf numFmtId="0" fontId="1" fillId="0" borderId="7" xfId="0" applyFont="1" applyBorder="1" applyProtection="1"/>
    <xf numFmtId="0" fontId="11" fillId="0" borderId="7" xfId="0" applyFont="1" applyBorder="1" applyProtection="1"/>
    <xf numFmtId="0" fontId="1" fillId="0" borderId="28" xfId="0" applyFont="1" applyBorder="1" applyProtection="1"/>
    <xf numFmtId="0" fontId="1" fillId="0" borderId="22" xfId="0" applyFont="1" applyBorder="1" applyProtection="1"/>
    <xf numFmtId="0" fontId="1" fillId="0" borderId="21" xfId="0" applyFont="1" applyBorder="1" applyProtection="1"/>
    <xf numFmtId="0" fontId="1" fillId="0" borderId="2" xfId="0" applyFont="1" applyBorder="1" applyAlignment="1" applyProtection="1"/>
    <xf numFmtId="0" fontId="1" fillId="0" borderId="1" xfId="0" applyFont="1" applyBorder="1" applyProtection="1"/>
    <xf numFmtId="0" fontId="1" fillId="0" borderId="12" xfId="0" applyFont="1" applyBorder="1" applyProtection="1"/>
    <xf numFmtId="0" fontId="1" fillId="0" borderId="5" xfId="0" applyFont="1" applyBorder="1" applyProtection="1"/>
    <xf numFmtId="0" fontId="1" fillId="0" borderId="2" xfId="0" applyFont="1" applyBorder="1" applyAlignment="1" applyProtection="1">
      <alignment horizontal="justify"/>
    </xf>
    <xf numFmtId="0" fontId="1" fillId="0" borderId="37" xfId="0" applyFont="1" applyBorder="1" applyAlignment="1" applyProtection="1"/>
    <xf numFmtId="0" fontId="1" fillId="2" borderId="13" xfId="0" applyFont="1" applyFill="1" applyBorder="1" applyProtection="1"/>
    <xf numFmtId="0" fontId="1" fillId="0" borderId="13" xfId="0" applyFont="1" applyBorder="1" applyProtection="1"/>
    <xf numFmtId="0" fontId="11" fillId="2" borderId="13" xfId="0" applyFont="1" applyFill="1" applyBorder="1" applyProtection="1"/>
    <xf numFmtId="0" fontId="1" fillId="3" borderId="0" xfId="0" applyFont="1" applyFill="1" applyBorder="1" applyAlignment="1" applyProtection="1"/>
    <xf numFmtId="0" fontId="13" fillId="0" borderId="0" xfId="0" applyFont="1" applyProtection="1"/>
    <xf numFmtId="0" fontId="1" fillId="0" borderId="0" xfId="0" applyFont="1" applyFill="1" applyBorder="1" applyAlignment="1" applyProtection="1"/>
    <xf numFmtId="0" fontId="2" fillId="0" borderId="0" xfId="0" applyFont="1" applyBorder="1" applyProtection="1"/>
    <xf numFmtId="164" fontId="2" fillId="0" borderId="1" xfId="0" applyNumberFormat="1" applyFont="1" applyBorder="1" applyProtection="1"/>
    <xf numFmtId="0" fontId="15" fillId="0" borderId="1" xfId="0" applyFont="1" applyBorder="1"/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textRotation="90" wrapText="1"/>
    </xf>
    <xf numFmtId="0" fontId="2" fillId="0" borderId="1" xfId="0" applyFont="1" applyFill="1" applyBorder="1" applyAlignment="1" applyProtection="1">
      <alignment textRotation="90" wrapText="1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4" fillId="2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/>
    <xf numFmtId="0" fontId="1" fillId="3" borderId="1" xfId="0" applyFont="1" applyFill="1" applyBorder="1" applyAlignment="1" applyProtection="1">
      <alignment horizontal="justify" vertical="top"/>
    </xf>
    <xf numFmtId="0" fontId="10" fillId="3" borderId="1" xfId="0" applyFont="1" applyFill="1" applyBorder="1" applyAlignment="1" applyProtection="1">
      <alignment horizontal="right" vertical="top"/>
    </xf>
    <xf numFmtId="0" fontId="10" fillId="3" borderId="1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left" vertical="center"/>
    </xf>
    <xf numFmtId="0" fontId="12" fillId="2" borderId="1" xfId="0" applyFont="1" applyFill="1" applyBorder="1" applyProtection="1"/>
    <xf numFmtId="0" fontId="1" fillId="5" borderId="1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textRotation="90" wrapText="1"/>
    </xf>
    <xf numFmtId="0" fontId="2" fillId="2" borderId="1" xfId="0" applyFont="1" applyFill="1" applyBorder="1" applyAlignment="1" applyProtection="1">
      <alignment horizontal="center" textRotation="90" wrapText="1"/>
    </xf>
    <xf numFmtId="0" fontId="2" fillId="0" borderId="1" xfId="0" applyFont="1" applyFill="1" applyBorder="1" applyAlignment="1" applyProtection="1">
      <alignment horizontal="center" wrapText="1"/>
    </xf>
    <xf numFmtId="164" fontId="14" fillId="4" borderId="30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 textRotation="90" wrapText="1"/>
    </xf>
    <xf numFmtId="0" fontId="2" fillId="0" borderId="6" xfId="0" applyFont="1" applyFill="1" applyBorder="1" applyAlignment="1" applyProtection="1">
      <alignment horizontal="center" textRotation="90" wrapText="1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wrapText="1"/>
    </xf>
    <xf numFmtId="0" fontId="2" fillId="0" borderId="35" xfId="0" applyFont="1" applyFill="1" applyBorder="1" applyAlignment="1" applyProtection="1">
      <alignment horizontal="center" wrapText="1"/>
    </xf>
    <xf numFmtId="164" fontId="2" fillId="0" borderId="11" xfId="0" applyNumberFormat="1" applyFont="1" applyFill="1" applyBorder="1" applyAlignment="1" applyProtection="1">
      <alignment horizontal="center" textRotation="90" wrapText="1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textRotation="90" wrapText="1"/>
    </xf>
    <xf numFmtId="0" fontId="2" fillId="0" borderId="5" xfId="0" applyFont="1" applyFill="1" applyBorder="1" applyAlignment="1" applyProtection="1">
      <alignment horizontal="center" wrapText="1"/>
    </xf>
    <xf numFmtId="164" fontId="2" fillId="2" borderId="11" xfId="0" applyNumberFormat="1" applyFont="1" applyFill="1" applyBorder="1" applyAlignment="1" applyProtection="1">
      <alignment horizontal="center" textRotation="90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/>
    </xf>
    <xf numFmtId="164" fontId="2" fillId="2" borderId="6" xfId="0" applyNumberFormat="1" applyFont="1" applyFill="1" applyBorder="1" applyAlignment="1" applyProtection="1">
      <alignment horizontal="center" textRotation="90" wrapText="1"/>
    </xf>
    <xf numFmtId="0" fontId="2" fillId="0" borderId="12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horizontal="left" wrapText="1" readingOrder="1"/>
    </xf>
    <xf numFmtId="0" fontId="8" fillId="0" borderId="0" xfId="0" applyFont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14" fillId="4" borderId="3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textRotation="90" wrapText="1"/>
    </xf>
    <xf numFmtId="0" fontId="2" fillId="2" borderId="1" xfId="0" applyFont="1" applyFill="1" applyBorder="1" applyAlignment="1" applyProtection="1">
      <alignment horizontal="center" textRotation="90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4" borderId="30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 textRotation="90" wrapText="1"/>
    </xf>
    <xf numFmtId="0" fontId="3" fillId="0" borderId="34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textRotation="90" wrapText="1"/>
    </xf>
    <xf numFmtId="0" fontId="2" fillId="0" borderId="27" xfId="0" applyFont="1" applyFill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textRotation="90"/>
    </xf>
    <xf numFmtId="0" fontId="2" fillId="0" borderId="14" xfId="0" applyFont="1" applyFill="1" applyBorder="1" applyAlignment="1" applyProtection="1">
      <alignment horizontal="center" textRotation="90"/>
    </xf>
    <xf numFmtId="0" fontId="2" fillId="0" borderId="16" xfId="0" applyFont="1" applyFill="1" applyBorder="1" applyAlignment="1" applyProtection="1">
      <alignment horizontal="center" textRotation="90"/>
    </xf>
    <xf numFmtId="0" fontId="2" fillId="0" borderId="19" xfId="0" applyFont="1" applyFill="1" applyBorder="1" applyAlignment="1" applyProtection="1">
      <alignment horizontal="center" textRotation="90"/>
    </xf>
    <xf numFmtId="0" fontId="2" fillId="0" borderId="36" xfId="0" applyFont="1" applyFill="1" applyBorder="1" applyAlignment="1" applyProtection="1">
      <alignment horizontal="center" textRotation="90"/>
    </xf>
    <xf numFmtId="0" fontId="2" fillId="0" borderId="14" xfId="0" applyFont="1" applyFill="1" applyBorder="1" applyAlignment="1" applyProtection="1">
      <alignment horizontal="center" textRotation="90" wrapText="1"/>
    </xf>
    <xf numFmtId="0" fontId="2" fillId="0" borderId="38" xfId="0" applyFont="1" applyFill="1" applyBorder="1" applyAlignment="1" applyProtection="1">
      <alignment horizontal="center" textRotation="90" wrapText="1"/>
    </xf>
    <xf numFmtId="0" fontId="2" fillId="0" borderId="1" xfId="0" applyFont="1" applyBorder="1" applyAlignment="1" applyProtection="1">
      <alignment horizontal="center" textRotation="90"/>
    </xf>
    <xf numFmtId="0" fontId="2" fillId="0" borderId="14" xfId="0" applyFont="1" applyBorder="1" applyAlignment="1" applyProtection="1">
      <alignment horizontal="center" textRotation="90"/>
    </xf>
    <xf numFmtId="0" fontId="2" fillId="0" borderId="5" xfId="0" applyFont="1" applyBorder="1" applyAlignment="1" applyProtection="1">
      <alignment horizontal="center" textRotation="90"/>
    </xf>
    <xf numFmtId="0" fontId="2" fillId="0" borderId="27" xfId="0" applyFont="1" applyBorder="1" applyAlignment="1" applyProtection="1">
      <alignment horizontal="center" textRotation="90"/>
    </xf>
    <xf numFmtId="0" fontId="1" fillId="0" borderId="1" xfId="0" applyFont="1" applyFill="1" applyBorder="1" applyAlignment="1" applyProtection="1">
      <alignment horizontal="center" textRotation="90"/>
    </xf>
    <xf numFmtId="0" fontId="1" fillId="0" borderId="14" xfId="0" applyFont="1" applyFill="1" applyBorder="1" applyAlignment="1" applyProtection="1">
      <alignment horizontal="center" textRotation="90"/>
    </xf>
    <xf numFmtId="0" fontId="3" fillId="0" borderId="32" xfId="0" applyFont="1" applyFill="1" applyBorder="1" applyProtection="1"/>
    <xf numFmtId="0" fontId="3" fillId="0" borderId="33" xfId="0" applyFont="1" applyFill="1" applyBorder="1" applyProtection="1"/>
    <xf numFmtId="0" fontId="3" fillId="0" borderId="26" xfId="0" applyFont="1" applyFill="1" applyBorder="1" applyProtection="1"/>
    <xf numFmtId="0" fontId="3" fillId="0" borderId="35" xfId="0" applyFont="1" applyFill="1" applyBorder="1" applyProtection="1"/>
    <xf numFmtId="0" fontId="3" fillId="0" borderId="6" xfId="0" applyFont="1" applyFill="1" applyBorder="1" applyProtection="1"/>
    <xf numFmtId="0" fontId="2" fillId="0" borderId="12" xfId="0" applyFont="1" applyBorder="1" applyAlignment="1" applyProtection="1">
      <alignment horizontal="center" textRotation="90"/>
    </xf>
    <xf numFmtId="0" fontId="2" fillId="0" borderId="19" xfId="0" applyFont="1" applyBorder="1" applyAlignment="1" applyProtection="1">
      <alignment horizontal="center" textRotation="90"/>
    </xf>
    <xf numFmtId="0" fontId="2" fillId="0" borderId="11" xfId="0" applyFont="1" applyBorder="1" applyAlignment="1" applyProtection="1">
      <alignment horizontal="center" textRotation="90"/>
    </xf>
    <xf numFmtId="0" fontId="2" fillId="0" borderId="20" xfId="0" applyFont="1" applyBorder="1" applyAlignment="1" applyProtection="1">
      <alignment horizontal="center" textRotation="90"/>
    </xf>
    <xf numFmtId="0" fontId="14" fillId="0" borderId="0" xfId="0" applyFont="1" applyAlignment="1">
      <alignment horizontal="center" wrapText="1"/>
    </xf>
    <xf numFmtId="0" fontId="14" fillId="4" borderId="0" xfId="0" applyFont="1" applyFill="1" applyAlignment="1" applyProtection="1">
      <alignment horizontal="center" wrapText="1"/>
      <protection locked="0"/>
    </xf>
    <xf numFmtId="0" fontId="16" fillId="0" borderId="0" xfId="0" applyFont="1" applyProtection="1"/>
    <xf numFmtId="0" fontId="16" fillId="0" borderId="0" xfId="0" applyFont="1" applyFill="1" applyProtection="1"/>
    <xf numFmtId="0" fontId="17" fillId="0" borderId="0" xfId="0" applyFont="1" applyProtection="1"/>
    <xf numFmtId="0" fontId="18" fillId="0" borderId="0" xfId="0" applyFont="1" applyProtection="1"/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L54"/>
  <sheetViews>
    <sheetView zoomScale="130" zoomScaleNormal="130" zoomScaleSheetLayoutView="90" workbookViewId="0">
      <pane xSplit="1" ySplit="12" topLeftCell="I5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8.85546875" defaultRowHeight="15" x14ac:dyDescent="0.25"/>
  <cols>
    <col min="1" max="1" width="32.140625" style="19" customWidth="1"/>
    <col min="2" max="3" width="10.28515625" style="19" customWidth="1"/>
    <col min="4" max="13" width="8.7109375" style="19" customWidth="1"/>
    <col min="14" max="15" width="8.7109375" style="20" customWidth="1"/>
    <col min="16" max="17" width="8.7109375" style="19" customWidth="1"/>
    <col min="18" max="18" width="8.7109375" style="20" customWidth="1"/>
    <col min="19" max="19" width="7.7109375" style="19" customWidth="1"/>
    <col min="20" max="22" width="8.7109375" style="19" customWidth="1"/>
    <col min="23" max="23" width="12.85546875" style="20" customWidth="1"/>
    <col min="24" max="24" width="8.42578125" style="19" customWidth="1"/>
    <col min="25" max="25" width="8.7109375" style="19" customWidth="1"/>
    <col min="26" max="26" width="8.7109375" style="20" customWidth="1"/>
    <col min="27" max="27" width="9.7109375" style="20" customWidth="1"/>
    <col min="28" max="28" width="9.85546875" style="19" customWidth="1"/>
    <col min="29" max="29" width="10" style="19" customWidth="1"/>
    <col min="30" max="30" width="10.140625" style="20" customWidth="1"/>
    <col min="31" max="31" width="10.140625" style="19" customWidth="1"/>
    <col min="32" max="32" width="11" style="19" customWidth="1"/>
    <col min="33" max="33" width="10.5703125" style="19" customWidth="1"/>
    <col min="34" max="34" width="10" style="19" customWidth="1"/>
    <col min="35" max="35" width="11.42578125" style="20" customWidth="1"/>
    <col min="36" max="36" width="11.7109375" style="20" customWidth="1"/>
    <col min="37" max="37" width="12" style="20" customWidth="1"/>
    <col min="38" max="38" width="15.7109375" style="20" customWidth="1"/>
    <col min="39" max="16384" width="8.85546875" style="19"/>
  </cols>
  <sheetData>
    <row r="2" spans="1:38" ht="15.75" x14ac:dyDescent="0.25">
      <c r="A2" s="200" t="s">
        <v>107</v>
      </c>
      <c r="B2" s="201"/>
      <c r="C2" s="200"/>
    </row>
    <row r="3" spans="1:38" ht="16.5" customHeight="1" x14ac:dyDescent="0.25">
      <c r="A3" s="19" t="s">
        <v>109</v>
      </c>
    </row>
    <row r="4" spans="1:38" ht="27.75" customHeight="1" x14ac:dyDescent="0.25">
      <c r="A4" s="142" t="s">
        <v>108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</row>
    <row r="5" spans="1:3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2"/>
    </row>
    <row r="6" spans="1:38" ht="24.75" x14ac:dyDescent="0.25">
      <c r="A6" s="23" t="s">
        <v>50</v>
      </c>
      <c r="B6" s="23"/>
      <c r="C6" s="2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8" spans="1:38" x14ac:dyDescent="0.25">
      <c r="A8" s="145" t="s">
        <v>8</v>
      </c>
      <c r="B8" s="149" t="s">
        <v>100</v>
      </c>
      <c r="C8" s="149"/>
      <c r="D8" s="146" t="s">
        <v>7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 t="s">
        <v>37</v>
      </c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 t="s">
        <v>36</v>
      </c>
      <c r="AC8" s="146"/>
      <c r="AD8" s="146"/>
      <c r="AE8" s="146"/>
      <c r="AF8" s="146"/>
      <c r="AG8" s="146"/>
      <c r="AH8" s="146"/>
      <c r="AI8" s="146"/>
      <c r="AJ8" s="146"/>
      <c r="AK8" s="146"/>
      <c r="AL8" s="146"/>
    </row>
    <row r="9" spans="1:38" ht="27.75" customHeight="1" x14ac:dyDescent="0.25">
      <c r="A9" s="145"/>
      <c r="B9" s="149"/>
      <c r="C9" s="149"/>
      <c r="D9" s="147" t="s">
        <v>9</v>
      </c>
      <c r="E9" s="147"/>
      <c r="F9" s="147"/>
      <c r="G9" s="147"/>
      <c r="H9" s="147"/>
      <c r="I9" s="147"/>
      <c r="J9" s="147"/>
      <c r="K9" s="147"/>
      <c r="L9" s="145" t="s">
        <v>48</v>
      </c>
      <c r="M9" s="145"/>
      <c r="N9" s="145"/>
      <c r="O9" s="148" t="s">
        <v>6</v>
      </c>
      <c r="P9" s="147" t="s">
        <v>9</v>
      </c>
      <c r="Q9" s="147"/>
      <c r="R9" s="147"/>
      <c r="S9" s="147"/>
      <c r="T9" s="147"/>
      <c r="U9" s="147"/>
      <c r="V9" s="147"/>
      <c r="W9" s="147"/>
      <c r="X9" s="145" t="s">
        <v>48</v>
      </c>
      <c r="Y9" s="145"/>
      <c r="Z9" s="145"/>
      <c r="AA9" s="148" t="s">
        <v>6</v>
      </c>
      <c r="AB9" s="147" t="s">
        <v>9</v>
      </c>
      <c r="AC9" s="147"/>
      <c r="AD9" s="147"/>
      <c r="AE9" s="147"/>
      <c r="AF9" s="147"/>
      <c r="AG9" s="147"/>
      <c r="AH9" s="147"/>
      <c r="AI9" s="147"/>
      <c r="AJ9" s="143" t="s">
        <v>48</v>
      </c>
      <c r="AK9" s="143"/>
      <c r="AL9" s="148" t="s">
        <v>6</v>
      </c>
    </row>
    <row r="10" spans="1:38" ht="14.25" customHeight="1" x14ac:dyDescent="0.25">
      <c r="A10" s="145"/>
      <c r="B10" s="149"/>
      <c r="C10" s="149"/>
      <c r="D10" s="145" t="s">
        <v>1</v>
      </c>
      <c r="E10" s="145"/>
      <c r="F10" s="145"/>
      <c r="G10" s="147" t="s">
        <v>5</v>
      </c>
      <c r="H10" s="147"/>
      <c r="I10" s="147"/>
      <c r="J10" s="147"/>
      <c r="K10" s="147"/>
      <c r="L10" s="150" t="s">
        <v>70</v>
      </c>
      <c r="M10" s="151" t="s">
        <v>10</v>
      </c>
      <c r="N10" s="148" t="s">
        <v>11</v>
      </c>
      <c r="O10" s="148"/>
      <c r="P10" s="145" t="s">
        <v>1</v>
      </c>
      <c r="Q10" s="145"/>
      <c r="R10" s="145"/>
      <c r="S10" s="147" t="s">
        <v>5</v>
      </c>
      <c r="T10" s="147"/>
      <c r="U10" s="147"/>
      <c r="V10" s="147"/>
      <c r="W10" s="147"/>
      <c r="X10" s="150" t="s">
        <v>70</v>
      </c>
      <c r="Y10" s="151" t="s">
        <v>10</v>
      </c>
      <c r="Z10" s="148" t="s">
        <v>11</v>
      </c>
      <c r="AA10" s="148"/>
      <c r="AB10" s="145" t="s">
        <v>1</v>
      </c>
      <c r="AC10" s="145"/>
      <c r="AD10" s="145"/>
      <c r="AE10" s="147" t="s">
        <v>5</v>
      </c>
      <c r="AF10" s="147"/>
      <c r="AG10" s="147"/>
      <c r="AH10" s="147"/>
      <c r="AI10" s="147"/>
      <c r="AJ10" s="148" t="s">
        <v>70</v>
      </c>
      <c r="AK10" s="148" t="s">
        <v>11</v>
      </c>
      <c r="AL10" s="148"/>
    </row>
    <row r="11" spans="1:38" ht="108" customHeight="1" x14ac:dyDescent="0.25">
      <c r="A11" s="145"/>
      <c r="B11" s="104" t="s">
        <v>98</v>
      </c>
      <c r="C11" s="104" t="s">
        <v>99</v>
      </c>
      <c r="D11" s="100" t="s">
        <v>2</v>
      </c>
      <c r="E11" s="100" t="s">
        <v>3</v>
      </c>
      <c r="F11" s="101" t="s">
        <v>4</v>
      </c>
      <c r="G11" s="100" t="s">
        <v>44</v>
      </c>
      <c r="H11" s="100" t="s">
        <v>45</v>
      </c>
      <c r="I11" s="100" t="s">
        <v>46</v>
      </c>
      <c r="J11" s="100" t="s">
        <v>47</v>
      </c>
      <c r="K11" s="101" t="s">
        <v>4</v>
      </c>
      <c r="L11" s="150"/>
      <c r="M11" s="151"/>
      <c r="N11" s="148"/>
      <c r="O11" s="148"/>
      <c r="P11" s="100" t="s">
        <v>2</v>
      </c>
      <c r="Q11" s="100" t="s">
        <v>3</v>
      </c>
      <c r="R11" s="101" t="s">
        <v>4</v>
      </c>
      <c r="S11" s="100" t="s">
        <v>44</v>
      </c>
      <c r="T11" s="100" t="s">
        <v>45</v>
      </c>
      <c r="U11" s="100" t="s">
        <v>46</v>
      </c>
      <c r="V11" s="100" t="s">
        <v>47</v>
      </c>
      <c r="W11" s="101" t="s">
        <v>4</v>
      </c>
      <c r="X11" s="150"/>
      <c r="Y11" s="151"/>
      <c r="Z11" s="148"/>
      <c r="AA11" s="148"/>
      <c r="AB11" s="100" t="s">
        <v>2</v>
      </c>
      <c r="AC11" s="100" t="s">
        <v>3</v>
      </c>
      <c r="AD11" s="101" t="s">
        <v>4</v>
      </c>
      <c r="AE11" s="100" t="s">
        <v>44</v>
      </c>
      <c r="AF11" s="100" t="s">
        <v>45</v>
      </c>
      <c r="AG11" s="100" t="s">
        <v>46</v>
      </c>
      <c r="AH11" s="100" t="s">
        <v>47</v>
      </c>
      <c r="AI11" s="101" t="s">
        <v>4</v>
      </c>
      <c r="AJ11" s="148"/>
      <c r="AK11" s="148"/>
      <c r="AL11" s="148"/>
    </row>
    <row r="12" spans="1:38" s="25" customFormat="1" ht="11.25" x14ac:dyDescent="0.2">
      <c r="A12" s="102">
        <v>1</v>
      </c>
      <c r="B12" s="102">
        <v>2</v>
      </c>
      <c r="C12" s="102">
        <v>3</v>
      </c>
      <c r="D12" s="102">
        <v>4</v>
      </c>
      <c r="E12" s="102">
        <v>5</v>
      </c>
      <c r="F12" s="103">
        <v>6</v>
      </c>
      <c r="G12" s="102">
        <v>7</v>
      </c>
      <c r="H12" s="102">
        <v>8</v>
      </c>
      <c r="I12" s="102">
        <v>9</v>
      </c>
      <c r="J12" s="102">
        <v>10</v>
      </c>
      <c r="K12" s="103">
        <v>11</v>
      </c>
      <c r="L12" s="102">
        <v>12</v>
      </c>
      <c r="M12" s="106">
        <v>13</v>
      </c>
      <c r="N12" s="103">
        <v>14</v>
      </c>
      <c r="O12" s="103">
        <v>15</v>
      </c>
      <c r="P12" s="107">
        <v>16</v>
      </c>
      <c r="Q12" s="107">
        <v>17</v>
      </c>
      <c r="R12" s="107">
        <v>18</v>
      </c>
      <c r="S12" s="107">
        <v>19</v>
      </c>
      <c r="T12" s="107">
        <v>20</v>
      </c>
      <c r="U12" s="107">
        <v>21</v>
      </c>
      <c r="V12" s="107">
        <v>22</v>
      </c>
      <c r="W12" s="107">
        <v>23</v>
      </c>
      <c r="X12" s="107">
        <v>24</v>
      </c>
      <c r="Y12" s="108">
        <v>25</v>
      </c>
      <c r="Z12" s="107">
        <v>26</v>
      </c>
      <c r="AA12" s="107">
        <v>27</v>
      </c>
      <c r="AB12" s="107">
        <v>28</v>
      </c>
      <c r="AC12" s="107">
        <v>29</v>
      </c>
      <c r="AD12" s="107">
        <v>30</v>
      </c>
      <c r="AE12" s="107">
        <v>31</v>
      </c>
      <c r="AF12" s="107">
        <v>32</v>
      </c>
      <c r="AG12" s="107">
        <v>33</v>
      </c>
      <c r="AH12" s="107">
        <v>34</v>
      </c>
      <c r="AI12" s="107">
        <v>35</v>
      </c>
      <c r="AJ12" s="107">
        <v>36</v>
      </c>
      <c r="AK12" s="107">
        <v>37</v>
      </c>
      <c r="AL12" s="107">
        <v>38</v>
      </c>
    </row>
    <row r="13" spans="1:38" x14ac:dyDescent="0.25">
      <c r="A13" s="109" t="s">
        <v>12</v>
      </c>
      <c r="B13" s="115"/>
      <c r="C13" s="115"/>
      <c r="D13" s="14"/>
      <c r="E13" s="14"/>
      <c r="F13" s="11">
        <f>D13+E13</f>
        <v>0</v>
      </c>
      <c r="G13" s="14"/>
      <c r="H13" s="14"/>
      <c r="I13" s="14"/>
      <c r="J13" s="14"/>
      <c r="K13" s="11">
        <f>G13+H13+I13+J13</f>
        <v>0</v>
      </c>
      <c r="L13" s="14"/>
      <c r="M13" s="29">
        <v>3.8</v>
      </c>
      <c r="N13" s="11">
        <f>ROUND(L13*M13,0)</f>
        <v>0</v>
      </c>
      <c r="O13" s="11">
        <f>F13+K13+N13</f>
        <v>0</v>
      </c>
      <c r="P13" s="15"/>
      <c r="Q13" s="15"/>
      <c r="R13" s="12">
        <f>P13+Q13</f>
        <v>0</v>
      </c>
      <c r="S13" s="15"/>
      <c r="T13" s="15"/>
      <c r="U13" s="15"/>
      <c r="V13" s="15"/>
      <c r="W13" s="12">
        <f>S13+T13+U13+V13</f>
        <v>0</v>
      </c>
      <c r="X13" s="15"/>
      <c r="Y13" s="29">
        <v>3.8</v>
      </c>
      <c r="Z13" s="12">
        <f>ROUND(X13*Y13,0)</f>
        <v>0</v>
      </c>
      <c r="AA13" s="12">
        <f>R13+W13+Z13</f>
        <v>0</v>
      </c>
      <c r="AB13" s="12">
        <f>D13+P13</f>
        <v>0</v>
      </c>
      <c r="AC13" s="12">
        <f t="shared" ref="AC13:AH13" si="0">E13+Q13</f>
        <v>0</v>
      </c>
      <c r="AD13" s="12">
        <f t="shared" si="0"/>
        <v>0</v>
      </c>
      <c r="AE13" s="28">
        <f t="shared" si="0"/>
        <v>0</v>
      </c>
      <c r="AF13" s="28">
        <f t="shared" si="0"/>
        <v>0</v>
      </c>
      <c r="AG13" s="28">
        <f t="shared" si="0"/>
        <v>0</v>
      </c>
      <c r="AH13" s="28">
        <f t="shared" si="0"/>
        <v>0</v>
      </c>
      <c r="AI13" s="12">
        <f>AE13+AF13+AG13+AH13</f>
        <v>0</v>
      </c>
      <c r="AJ13" s="12">
        <f>L13+X13</f>
        <v>0</v>
      </c>
      <c r="AK13" s="12">
        <f>N13+Z13</f>
        <v>0</v>
      </c>
      <c r="AL13" s="12">
        <f>O13+AA13</f>
        <v>0</v>
      </c>
    </row>
    <row r="14" spans="1:38" x14ac:dyDescent="0.25">
      <c r="A14" s="109" t="s">
        <v>13</v>
      </c>
      <c r="B14" s="115"/>
      <c r="C14" s="115"/>
      <c r="D14" s="14"/>
      <c r="E14" s="14"/>
      <c r="F14" s="11">
        <f t="shared" ref="F14:F49" si="1">D14+E14</f>
        <v>0</v>
      </c>
      <c r="G14" s="14"/>
      <c r="H14" s="14"/>
      <c r="I14" s="14"/>
      <c r="J14" s="14"/>
      <c r="K14" s="11">
        <f t="shared" ref="K14:K42" si="2">G14+H14+I14+J14</f>
        <v>0</v>
      </c>
      <c r="L14" s="14"/>
      <c r="M14" s="27">
        <v>2.6</v>
      </c>
      <c r="N14" s="11">
        <f t="shared" ref="N14:N41" si="3">ROUND(L14*M14,0)</f>
        <v>0</v>
      </c>
      <c r="O14" s="11">
        <f t="shared" ref="O14:O48" si="4">F14+K14+N14</f>
        <v>0</v>
      </c>
      <c r="P14" s="15"/>
      <c r="Q14" s="15"/>
      <c r="R14" s="12">
        <f t="shared" ref="R14:R48" si="5">P14+Q14</f>
        <v>0</v>
      </c>
      <c r="S14" s="15"/>
      <c r="T14" s="15"/>
      <c r="U14" s="15"/>
      <c r="V14" s="15"/>
      <c r="W14" s="12">
        <f t="shared" ref="W14:W49" si="6">S14+T14+U14+V14</f>
        <v>0</v>
      </c>
      <c r="X14" s="15"/>
      <c r="Y14" s="27">
        <v>2.6</v>
      </c>
      <c r="Z14" s="12">
        <f>ROUND(X14*Y14,0)</f>
        <v>0</v>
      </c>
      <c r="AA14" s="12">
        <f t="shared" ref="AA14:AA49" si="7">R14+W14+Z14</f>
        <v>0</v>
      </c>
      <c r="AB14" s="12">
        <f t="shared" ref="AB14:AB42" si="8">D14+P14</f>
        <v>0</v>
      </c>
      <c r="AC14" s="12">
        <f t="shared" ref="AC14:AC42" si="9">E14+Q14</f>
        <v>0</v>
      </c>
      <c r="AD14" s="12">
        <f t="shared" ref="AD14:AD42" si="10">F14+R14</f>
        <v>0</v>
      </c>
      <c r="AE14" s="28">
        <f t="shared" ref="AE14:AE42" si="11">G14+S14</f>
        <v>0</v>
      </c>
      <c r="AF14" s="28">
        <f t="shared" ref="AF14:AF42" si="12">H14+T14</f>
        <v>0</v>
      </c>
      <c r="AG14" s="28">
        <f t="shared" ref="AG14:AG42" si="13">I14+U14</f>
        <v>0</v>
      </c>
      <c r="AH14" s="28">
        <f t="shared" ref="AH14:AH42" si="14">J14+V14</f>
        <v>0</v>
      </c>
      <c r="AI14" s="12">
        <f t="shared" ref="AI14:AI42" si="15">AE14+AF14+AG14+AH14</f>
        <v>0</v>
      </c>
      <c r="AJ14" s="12">
        <f t="shared" ref="AJ14:AJ42" si="16">L14+X14</f>
        <v>0</v>
      </c>
      <c r="AK14" s="12">
        <f t="shared" ref="AK14:AK42" si="17">N14+Z14</f>
        <v>0</v>
      </c>
      <c r="AL14" s="12">
        <f t="shared" ref="AL14:AL42" si="18">O14+AA14</f>
        <v>0</v>
      </c>
    </row>
    <row r="15" spans="1:38" x14ac:dyDescent="0.25">
      <c r="A15" s="110" t="s">
        <v>14</v>
      </c>
      <c r="B15" s="115"/>
      <c r="C15" s="115"/>
      <c r="D15" s="14"/>
      <c r="E15" s="14"/>
      <c r="F15" s="11">
        <f t="shared" si="1"/>
        <v>0</v>
      </c>
      <c r="G15" s="14"/>
      <c r="H15" s="14"/>
      <c r="I15" s="14"/>
      <c r="J15" s="14"/>
      <c r="K15" s="11">
        <f t="shared" si="2"/>
        <v>0</v>
      </c>
      <c r="L15" s="14"/>
      <c r="M15" s="27">
        <v>2.5</v>
      </c>
      <c r="N15" s="11">
        <f t="shared" si="3"/>
        <v>0</v>
      </c>
      <c r="O15" s="11">
        <f t="shared" si="4"/>
        <v>0</v>
      </c>
      <c r="P15" s="15"/>
      <c r="Q15" s="15"/>
      <c r="R15" s="12">
        <f t="shared" si="5"/>
        <v>0</v>
      </c>
      <c r="S15" s="15"/>
      <c r="T15" s="15"/>
      <c r="U15" s="15"/>
      <c r="V15" s="15"/>
      <c r="W15" s="12">
        <f t="shared" si="6"/>
        <v>0</v>
      </c>
      <c r="X15" s="15"/>
      <c r="Y15" s="27">
        <v>2.5</v>
      </c>
      <c r="Z15" s="12">
        <f t="shared" ref="Z15:Z49" si="19">ROUND(X15*Y15,0)</f>
        <v>0</v>
      </c>
      <c r="AA15" s="12">
        <f t="shared" si="7"/>
        <v>0</v>
      </c>
      <c r="AB15" s="12">
        <f t="shared" si="8"/>
        <v>0</v>
      </c>
      <c r="AC15" s="12">
        <f t="shared" si="9"/>
        <v>0</v>
      </c>
      <c r="AD15" s="12">
        <f t="shared" si="10"/>
        <v>0</v>
      </c>
      <c r="AE15" s="28">
        <f t="shared" si="11"/>
        <v>0</v>
      </c>
      <c r="AF15" s="28">
        <f t="shared" si="12"/>
        <v>0</v>
      </c>
      <c r="AG15" s="28">
        <f t="shared" si="13"/>
        <v>0</v>
      </c>
      <c r="AH15" s="28">
        <f t="shared" si="14"/>
        <v>0</v>
      </c>
      <c r="AI15" s="12">
        <f t="shared" si="15"/>
        <v>0</v>
      </c>
      <c r="AJ15" s="12">
        <f t="shared" si="16"/>
        <v>0</v>
      </c>
      <c r="AK15" s="12">
        <f t="shared" si="17"/>
        <v>0</v>
      </c>
      <c r="AL15" s="12">
        <f t="shared" si="18"/>
        <v>0</v>
      </c>
    </row>
    <row r="16" spans="1:38" x14ac:dyDescent="0.25">
      <c r="A16" s="109" t="s">
        <v>15</v>
      </c>
      <c r="B16" s="115"/>
      <c r="C16" s="115"/>
      <c r="D16" s="14"/>
      <c r="E16" s="14"/>
      <c r="F16" s="11">
        <f t="shared" si="1"/>
        <v>0</v>
      </c>
      <c r="G16" s="14"/>
      <c r="H16" s="14"/>
      <c r="I16" s="14"/>
      <c r="J16" s="14"/>
      <c r="K16" s="11">
        <f t="shared" si="2"/>
        <v>0</v>
      </c>
      <c r="L16" s="14"/>
      <c r="M16" s="27">
        <v>2.2000000000000002</v>
      </c>
      <c r="N16" s="11">
        <f t="shared" si="3"/>
        <v>0</v>
      </c>
      <c r="O16" s="11">
        <f t="shared" si="4"/>
        <v>0</v>
      </c>
      <c r="P16" s="15"/>
      <c r="Q16" s="15"/>
      <c r="R16" s="12">
        <f t="shared" si="5"/>
        <v>0</v>
      </c>
      <c r="S16" s="15"/>
      <c r="T16" s="15"/>
      <c r="U16" s="15"/>
      <c r="V16" s="15"/>
      <c r="W16" s="12">
        <f t="shared" si="6"/>
        <v>0</v>
      </c>
      <c r="X16" s="15"/>
      <c r="Y16" s="27">
        <v>2.2000000000000002</v>
      </c>
      <c r="Z16" s="12">
        <f t="shared" si="19"/>
        <v>0</v>
      </c>
      <c r="AA16" s="12">
        <f t="shared" si="7"/>
        <v>0</v>
      </c>
      <c r="AB16" s="12">
        <f t="shared" si="8"/>
        <v>0</v>
      </c>
      <c r="AC16" s="12">
        <f t="shared" si="9"/>
        <v>0</v>
      </c>
      <c r="AD16" s="12">
        <f t="shared" si="10"/>
        <v>0</v>
      </c>
      <c r="AE16" s="28">
        <f t="shared" si="11"/>
        <v>0</v>
      </c>
      <c r="AF16" s="28">
        <f t="shared" si="12"/>
        <v>0</v>
      </c>
      <c r="AG16" s="28">
        <f t="shared" si="13"/>
        <v>0</v>
      </c>
      <c r="AH16" s="28">
        <f t="shared" si="14"/>
        <v>0</v>
      </c>
      <c r="AI16" s="12">
        <f t="shared" si="15"/>
        <v>0</v>
      </c>
      <c r="AJ16" s="12">
        <f t="shared" si="16"/>
        <v>0</v>
      </c>
      <c r="AK16" s="12">
        <f t="shared" si="17"/>
        <v>0</v>
      </c>
      <c r="AL16" s="12">
        <f t="shared" si="18"/>
        <v>0</v>
      </c>
    </row>
    <row r="17" spans="1:38" x14ac:dyDescent="0.25">
      <c r="A17" s="109" t="s">
        <v>16</v>
      </c>
      <c r="B17" s="115"/>
      <c r="C17" s="115"/>
      <c r="D17" s="14"/>
      <c r="E17" s="14"/>
      <c r="F17" s="11">
        <f t="shared" si="1"/>
        <v>0</v>
      </c>
      <c r="G17" s="14"/>
      <c r="H17" s="14"/>
      <c r="I17" s="14"/>
      <c r="J17" s="14"/>
      <c r="K17" s="11">
        <f t="shared" si="2"/>
        <v>0</v>
      </c>
      <c r="L17" s="14"/>
      <c r="M17" s="27">
        <v>2.1</v>
      </c>
      <c r="N17" s="11">
        <f t="shared" si="3"/>
        <v>0</v>
      </c>
      <c r="O17" s="11">
        <f t="shared" si="4"/>
        <v>0</v>
      </c>
      <c r="P17" s="15"/>
      <c r="Q17" s="15"/>
      <c r="R17" s="12">
        <f t="shared" si="5"/>
        <v>0</v>
      </c>
      <c r="S17" s="15"/>
      <c r="T17" s="15"/>
      <c r="U17" s="15"/>
      <c r="V17" s="15"/>
      <c r="W17" s="12">
        <f t="shared" si="6"/>
        <v>0</v>
      </c>
      <c r="X17" s="15"/>
      <c r="Y17" s="27">
        <v>2.1</v>
      </c>
      <c r="Z17" s="12">
        <f t="shared" si="19"/>
        <v>0</v>
      </c>
      <c r="AA17" s="12">
        <f t="shared" si="7"/>
        <v>0</v>
      </c>
      <c r="AB17" s="12">
        <f t="shared" si="8"/>
        <v>0</v>
      </c>
      <c r="AC17" s="12">
        <f t="shared" si="9"/>
        <v>0</v>
      </c>
      <c r="AD17" s="12">
        <f t="shared" si="10"/>
        <v>0</v>
      </c>
      <c r="AE17" s="28">
        <f t="shared" si="11"/>
        <v>0</v>
      </c>
      <c r="AF17" s="28">
        <f t="shared" si="12"/>
        <v>0</v>
      </c>
      <c r="AG17" s="28">
        <f t="shared" si="13"/>
        <v>0</v>
      </c>
      <c r="AH17" s="28">
        <f t="shared" si="14"/>
        <v>0</v>
      </c>
      <c r="AI17" s="12">
        <f t="shared" si="15"/>
        <v>0</v>
      </c>
      <c r="AJ17" s="12">
        <f t="shared" si="16"/>
        <v>0</v>
      </c>
      <c r="AK17" s="12">
        <f t="shared" si="17"/>
        <v>0</v>
      </c>
      <c r="AL17" s="12">
        <f t="shared" si="18"/>
        <v>0</v>
      </c>
    </row>
    <row r="18" spans="1:38" x14ac:dyDescent="0.25">
      <c r="A18" s="110" t="s">
        <v>17</v>
      </c>
      <c r="B18" s="115"/>
      <c r="C18" s="115"/>
      <c r="D18" s="14"/>
      <c r="E18" s="14"/>
      <c r="F18" s="11">
        <f t="shared" si="1"/>
        <v>0</v>
      </c>
      <c r="G18" s="14"/>
      <c r="H18" s="14"/>
      <c r="I18" s="14"/>
      <c r="J18" s="14"/>
      <c r="K18" s="11">
        <f t="shared" si="2"/>
        <v>0</v>
      </c>
      <c r="L18" s="14"/>
      <c r="M18" s="27">
        <v>2.1</v>
      </c>
      <c r="N18" s="11">
        <f t="shared" si="3"/>
        <v>0</v>
      </c>
      <c r="O18" s="11">
        <f t="shared" si="4"/>
        <v>0</v>
      </c>
      <c r="P18" s="15"/>
      <c r="Q18" s="15"/>
      <c r="R18" s="12">
        <f t="shared" si="5"/>
        <v>0</v>
      </c>
      <c r="S18" s="15"/>
      <c r="T18" s="15"/>
      <c r="U18" s="15"/>
      <c r="V18" s="15"/>
      <c r="W18" s="12">
        <f t="shared" si="6"/>
        <v>0</v>
      </c>
      <c r="X18" s="15"/>
      <c r="Y18" s="27">
        <v>2.1</v>
      </c>
      <c r="Z18" s="12">
        <f t="shared" si="19"/>
        <v>0</v>
      </c>
      <c r="AA18" s="12">
        <f t="shared" si="7"/>
        <v>0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28">
        <f t="shared" si="11"/>
        <v>0</v>
      </c>
      <c r="AF18" s="28">
        <f t="shared" si="12"/>
        <v>0</v>
      </c>
      <c r="AG18" s="28">
        <f t="shared" si="13"/>
        <v>0</v>
      </c>
      <c r="AH18" s="28">
        <f t="shared" si="14"/>
        <v>0</v>
      </c>
      <c r="AI18" s="12">
        <f t="shared" si="15"/>
        <v>0</v>
      </c>
      <c r="AJ18" s="12">
        <f t="shared" si="16"/>
        <v>0</v>
      </c>
      <c r="AK18" s="12">
        <f t="shared" si="17"/>
        <v>0</v>
      </c>
      <c r="AL18" s="12">
        <f t="shared" si="18"/>
        <v>0</v>
      </c>
    </row>
    <row r="19" spans="1:38" x14ac:dyDescent="0.25">
      <c r="A19" s="110" t="s">
        <v>18</v>
      </c>
      <c r="B19" s="115"/>
      <c r="C19" s="115"/>
      <c r="D19" s="14"/>
      <c r="E19" s="14"/>
      <c r="F19" s="11">
        <f t="shared" si="1"/>
        <v>0</v>
      </c>
      <c r="G19" s="14"/>
      <c r="H19" s="14"/>
      <c r="I19" s="14"/>
      <c r="J19" s="14"/>
      <c r="K19" s="11">
        <f t="shared" si="2"/>
        <v>0</v>
      </c>
      <c r="L19" s="14"/>
      <c r="M19" s="29">
        <v>4.2</v>
      </c>
      <c r="N19" s="11">
        <f t="shared" si="3"/>
        <v>0</v>
      </c>
      <c r="O19" s="11">
        <f t="shared" si="4"/>
        <v>0</v>
      </c>
      <c r="P19" s="15"/>
      <c r="Q19" s="15"/>
      <c r="R19" s="12">
        <f t="shared" si="5"/>
        <v>0</v>
      </c>
      <c r="S19" s="15"/>
      <c r="T19" s="15"/>
      <c r="U19" s="15"/>
      <c r="V19" s="15"/>
      <c r="W19" s="12">
        <f t="shared" si="6"/>
        <v>0</v>
      </c>
      <c r="X19" s="15"/>
      <c r="Y19" s="29">
        <v>4.2</v>
      </c>
      <c r="Z19" s="12">
        <f t="shared" si="19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28">
        <f t="shared" si="11"/>
        <v>0</v>
      </c>
      <c r="AF19" s="28">
        <f t="shared" si="12"/>
        <v>0</v>
      </c>
      <c r="AG19" s="28">
        <f t="shared" si="13"/>
        <v>0</v>
      </c>
      <c r="AH19" s="28">
        <f t="shared" si="14"/>
        <v>0</v>
      </c>
      <c r="AI19" s="12">
        <f t="shared" si="15"/>
        <v>0</v>
      </c>
      <c r="AJ19" s="12">
        <f t="shared" si="16"/>
        <v>0</v>
      </c>
      <c r="AK19" s="12">
        <f t="shared" si="17"/>
        <v>0</v>
      </c>
      <c r="AL19" s="12">
        <f t="shared" si="18"/>
        <v>0</v>
      </c>
    </row>
    <row r="20" spans="1:38" x14ac:dyDescent="0.25">
      <c r="A20" s="110" t="s">
        <v>19</v>
      </c>
      <c r="B20" s="115"/>
      <c r="C20" s="115"/>
      <c r="D20" s="14"/>
      <c r="E20" s="14"/>
      <c r="F20" s="11">
        <f t="shared" si="1"/>
        <v>0</v>
      </c>
      <c r="G20" s="14"/>
      <c r="H20" s="14"/>
      <c r="I20" s="14"/>
      <c r="J20" s="14"/>
      <c r="K20" s="11">
        <f t="shared" si="2"/>
        <v>0</v>
      </c>
      <c r="L20" s="14"/>
      <c r="M20" s="27">
        <v>2</v>
      </c>
      <c r="N20" s="11">
        <f t="shared" si="3"/>
        <v>0</v>
      </c>
      <c r="O20" s="11">
        <f t="shared" si="4"/>
        <v>0</v>
      </c>
      <c r="P20" s="15"/>
      <c r="Q20" s="15"/>
      <c r="R20" s="12">
        <f t="shared" si="5"/>
        <v>0</v>
      </c>
      <c r="S20" s="15"/>
      <c r="T20" s="15"/>
      <c r="U20" s="15"/>
      <c r="V20" s="15"/>
      <c r="W20" s="12">
        <f t="shared" si="6"/>
        <v>0</v>
      </c>
      <c r="X20" s="15"/>
      <c r="Y20" s="27">
        <v>2</v>
      </c>
      <c r="Z20" s="12">
        <f t="shared" si="19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28">
        <f t="shared" si="11"/>
        <v>0</v>
      </c>
      <c r="AF20" s="28">
        <f t="shared" si="12"/>
        <v>0</v>
      </c>
      <c r="AG20" s="28">
        <f t="shared" si="13"/>
        <v>0</v>
      </c>
      <c r="AH20" s="28">
        <f t="shared" si="14"/>
        <v>0</v>
      </c>
      <c r="AI20" s="12">
        <f t="shared" si="15"/>
        <v>0</v>
      </c>
      <c r="AJ20" s="12">
        <f t="shared" si="16"/>
        <v>0</v>
      </c>
      <c r="AK20" s="12">
        <f t="shared" si="17"/>
        <v>0</v>
      </c>
      <c r="AL20" s="12">
        <f t="shared" si="18"/>
        <v>0</v>
      </c>
    </row>
    <row r="21" spans="1:38" x14ac:dyDescent="0.25">
      <c r="A21" s="110" t="s">
        <v>20</v>
      </c>
      <c r="B21" s="115"/>
      <c r="C21" s="115"/>
      <c r="D21" s="14"/>
      <c r="E21" s="14"/>
      <c r="F21" s="11">
        <f t="shared" si="1"/>
        <v>0</v>
      </c>
      <c r="G21" s="14"/>
      <c r="H21" s="14"/>
      <c r="I21" s="14"/>
      <c r="J21" s="14"/>
      <c r="K21" s="11">
        <f t="shared" si="2"/>
        <v>0</v>
      </c>
      <c r="L21" s="14"/>
      <c r="M21" s="27">
        <v>2.4</v>
      </c>
      <c r="N21" s="11">
        <f t="shared" si="3"/>
        <v>0</v>
      </c>
      <c r="O21" s="11">
        <f t="shared" si="4"/>
        <v>0</v>
      </c>
      <c r="P21" s="15"/>
      <c r="Q21" s="15"/>
      <c r="R21" s="12">
        <f t="shared" si="5"/>
        <v>0</v>
      </c>
      <c r="S21" s="15"/>
      <c r="T21" s="15"/>
      <c r="U21" s="15"/>
      <c r="V21" s="15"/>
      <c r="W21" s="12">
        <f t="shared" si="6"/>
        <v>0</v>
      </c>
      <c r="X21" s="15"/>
      <c r="Y21" s="27">
        <v>2.4</v>
      </c>
      <c r="Z21" s="12">
        <f t="shared" si="19"/>
        <v>0</v>
      </c>
      <c r="AA21" s="12">
        <f t="shared" si="7"/>
        <v>0</v>
      </c>
      <c r="AB21" s="12">
        <f t="shared" si="8"/>
        <v>0</v>
      </c>
      <c r="AC21" s="12">
        <f t="shared" si="9"/>
        <v>0</v>
      </c>
      <c r="AD21" s="12">
        <f t="shared" si="10"/>
        <v>0</v>
      </c>
      <c r="AE21" s="28">
        <f t="shared" si="11"/>
        <v>0</v>
      </c>
      <c r="AF21" s="28">
        <f t="shared" si="12"/>
        <v>0</v>
      </c>
      <c r="AG21" s="28">
        <f t="shared" si="13"/>
        <v>0</v>
      </c>
      <c r="AH21" s="28">
        <f t="shared" si="14"/>
        <v>0</v>
      </c>
      <c r="AI21" s="12">
        <f t="shared" si="15"/>
        <v>0</v>
      </c>
      <c r="AJ21" s="12">
        <f t="shared" si="16"/>
        <v>0</v>
      </c>
      <c r="AK21" s="12">
        <f t="shared" si="17"/>
        <v>0</v>
      </c>
      <c r="AL21" s="12">
        <f t="shared" si="18"/>
        <v>0</v>
      </c>
    </row>
    <row r="22" spans="1:38" x14ac:dyDescent="0.25">
      <c r="A22" s="109" t="s">
        <v>21</v>
      </c>
      <c r="B22" s="115"/>
      <c r="C22" s="115"/>
      <c r="D22" s="14"/>
      <c r="E22" s="14"/>
      <c r="F22" s="11">
        <f t="shared" si="1"/>
        <v>0</v>
      </c>
      <c r="G22" s="14"/>
      <c r="H22" s="14"/>
      <c r="I22" s="14"/>
      <c r="J22" s="14"/>
      <c r="K22" s="11">
        <f t="shared" si="2"/>
        <v>0</v>
      </c>
      <c r="L22" s="14"/>
      <c r="M22" s="27">
        <v>3.1</v>
      </c>
      <c r="N22" s="11">
        <f t="shared" si="3"/>
        <v>0</v>
      </c>
      <c r="O22" s="11">
        <f t="shared" si="4"/>
        <v>0</v>
      </c>
      <c r="P22" s="15"/>
      <c r="Q22" s="15"/>
      <c r="R22" s="12">
        <f t="shared" si="5"/>
        <v>0</v>
      </c>
      <c r="S22" s="15"/>
      <c r="T22" s="15"/>
      <c r="U22" s="15"/>
      <c r="V22" s="15"/>
      <c r="W22" s="12">
        <f t="shared" si="6"/>
        <v>0</v>
      </c>
      <c r="X22" s="15"/>
      <c r="Y22" s="27">
        <v>3.1</v>
      </c>
      <c r="Z22" s="12">
        <f t="shared" si="19"/>
        <v>0</v>
      </c>
      <c r="AA22" s="12">
        <f t="shared" si="7"/>
        <v>0</v>
      </c>
      <c r="AB22" s="12">
        <f t="shared" si="8"/>
        <v>0</v>
      </c>
      <c r="AC22" s="12">
        <f t="shared" si="9"/>
        <v>0</v>
      </c>
      <c r="AD22" s="12">
        <f t="shared" si="10"/>
        <v>0</v>
      </c>
      <c r="AE22" s="28">
        <f t="shared" si="11"/>
        <v>0</v>
      </c>
      <c r="AF22" s="28">
        <f t="shared" si="12"/>
        <v>0</v>
      </c>
      <c r="AG22" s="28">
        <f t="shared" si="13"/>
        <v>0</v>
      </c>
      <c r="AH22" s="28">
        <f t="shared" si="14"/>
        <v>0</v>
      </c>
      <c r="AI22" s="12">
        <f t="shared" si="15"/>
        <v>0</v>
      </c>
      <c r="AJ22" s="12">
        <f t="shared" si="16"/>
        <v>0</v>
      </c>
      <c r="AK22" s="12">
        <f t="shared" si="17"/>
        <v>0</v>
      </c>
      <c r="AL22" s="12">
        <f t="shared" si="18"/>
        <v>0</v>
      </c>
    </row>
    <row r="23" spans="1:38" x14ac:dyDescent="0.25">
      <c r="A23" s="109" t="s">
        <v>22</v>
      </c>
      <c r="B23" s="115"/>
      <c r="C23" s="115"/>
      <c r="D23" s="14"/>
      <c r="E23" s="14"/>
      <c r="F23" s="11">
        <f t="shared" si="1"/>
        <v>0</v>
      </c>
      <c r="G23" s="14"/>
      <c r="H23" s="14"/>
      <c r="I23" s="14"/>
      <c r="J23" s="14"/>
      <c r="K23" s="11">
        <f t="shared" si="2"/>
        <v>0</v>
      </c>
      <c r="L23" s="14"/>
      <c r="M23" s="27">
        <v>2.2000000000000002</v>
      </c>
      <c r="N23" s="11">
        <f t="shared" si="3"/>
        <v>0</v>
      </c>
      <c r="O23" s="11">
        <f t="shared" si="4"/>
        <v>0</v>
      </c>
      <c r="P23" s="15"/>
      <c r="Q23" s="15"/>
      <c r="R23" s="12">
        <f t="shared" si="5"/>
        <v>0</v>
      </c>
      <c r="S23" s="15"/>
      <c r="T23" s="15"/>
      <c r="U23" s="15"/>
      <c r="V23" s="15"/>
      <c r="W23" s="12">
        <f t="shared" si="6"/>
        <v>0</v>
      </c>
      <c r="X23" s="15"/>
      <c r="Y23" s="27">
        <v>2.2000000000000002</v>
      </c>
      <c r="Z23" s="12">
        <f t="shared" si="19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28">
        <f t="shared" si="11"/>
        <v>0</v>
      </c>
      <c r="AF23" s="28">
        <f t="shared" si="12"/>
        <v>0</v>
      </c>
      <c r="AG23" s="28">
        <f t="shared" si="13"/>
        <v>0</v>
      </c>
      <c r="AH23" s="28">
        <f t="shared" si="14"/>
        <v>0</v>
      </c>
      <c r="AI23" s="12">
        <f t="shared" si="15"/>
        <v>0</v>
      </c>
      <c r="AJ23" s="12">
        <f t="shared" si="16"/>
        <v>0</v>
      </c>
      <c r="AK23" s="12">
        <f t="shared" si="17"/>
        <v>0</v>
      </c>
      <c r="AL23" s="12">
        <f t="shared" si="18"/>
        <v>0</v>
      </c>
    </row>
    <row r="24" spans="1:38" x14ac:dyDescent="0.25">
      <c r="A24" s="109" t="s">
        <v>23</v>
      </c>
      <c r="B24" s="115"/>
      <c r="C24" s="115"/>
      <c r="D24" s="14"/>
      <c r="E24" s="14"/>
      <c r="F24" s="11">
        <f t="shared" si="1"/>
        <v>0</v>
      </c>
      <c r="G24" s="14"/>
      <c r="H24" s="14"/>
      <c r="I24" s="14"/>
      <c r="J24" s="14"/>
      <c r="K24" s="11">
        <f t="shared" si="2"/>
        <v>0</v>
      </c>
      <c r="L24" s="14"/>
      <c r="M24" s="27">
        <v>2.9</v>
      </c>
      <c r="N24" s="11">
        <f t="shared" si="3"/>
        <v>0</v>
      </c>
      <c r="O24" s="11">
        <f t="shared" si="4"/>
        <v>0</v>
      </c>
      <c r="P24" s="15"/>
      <c r="Q24" s="15"/>
      <c r="R24" s="12">
        <f t="shared" si="5"/>
        <v>0</v>
      </c>
      <c r="S24" s="15"/>
      <c r="T24" s="15"/>
      <c r="U24" s="15"/>
      <c r="V24" s="15"/>
      <c r="W24" s="12">
        <f t="shared" si="6"/>
        <v>0</v>
      </c>
      <c r="X24" s="15"/>
      <c r="Y24" s="27">
        <v>2.9</v>
      </c>
      <c r="Z24" s="12">
        <f t="shared" si="19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0</v>
      </c>
      <c r="AE24" s="28">
        <f t="shared" si="11"/>
        <v>0</v>
      </c>
      <c r="AF24" s="28">
        <f t="shared" si="12"/>
        <v>0</v>
      </c>
      <c r="AG24" s="28">
        <f t="shared" si="13"/>
        <v>0</v>
      </c>
      <c r="AH24" s="28">
        <f t="shared" si="14"/>
        <v>0</v>
      </c>
      <c r="AI24" s="12">
        <f t="shared" si="15"/>
        <v>0</v>
      </c>
      <c r="AJ24" s="12">
        <f t="shared" si="16"/>
        <v>0</v>
      </c>
      <c r="AK24" s="12">
        <f t="shared" si="17"/>
        <v>0</v>
      </c>
      <c r="AL24" s="12">
        <f t="shared" si="18"/>
        <v>0</v>
      </c>
    </row>
    <row r="25" spans="1:38" x14ac:dyDescent="0.25">
      <c r="A25" s="110" t="s">
        <v>24</v>
      </c>
      <c r="B25" s="115"/>
      <c r="C25" s="115"/>
      <c r="D25" s="14"/>
      <c r="E25" s="14"/>
      <c r="F25" s="11">
        <f t="shared" si="1"/>
        <v>0</v>
      </c>
      <c r="G25" s="14"/>
      <c r="H25" s="14"/>
      <c r="I25" s="14"/>
      <c r="J25" s="14"/>
      <c r="K25" s="11">
        <f t="shared" si="2"/>
        <v>0</v>
      </c>
      <c r="L25" s="14"/>
      <c r="M25" s="27">
        <v>2.2999999999999998</v>
      </c>
      <c r="N25" s="11">
        <f t="shared" si="3"/>
        <v>0</v>
      </c>
      <c r="O25" s="11">
        <f t="shared" si="4"/>
        <v>0</v>
      </c>
      <c r="P25" s="15"/>
      <c r="Q25" s="15"/>
      <c r="R25" s="12">
        <f t="shared" si="5"/>
        <v>0</v>
      </c>
      <c r="S25" s="15"/>
      <c r="T25" s="15"/>
      <c r="U25" s="15"/>
      <c r="V25" s="15"/>
      <c r="W25" s="12">
        <f t="shared" si="6"/>
        <v>0</v>
      </c>
      <c r="X25" s="15"/>
      <c r="Y25" s="27">
        <v>2.2999999999999998</v>
      </c>
      <c r="Z25" s="12">
        <f t="shared" si="19"/>
        <v>0</v>
      </c>
      <c r="AA25" s="12">
        <f t="shared" si="7"/>
        <v>0</v>
      </c>
      <c r="AB25" s="12">
        <f t="shared" si="8"/>
        <v>0</v>
      </c>
      <c r="AC25" s="12">
        <f t="shared" si="9"/>
        <v>0</v>
      </c>
      <c r="AD25" s="12">
        <f t="shared" si="10"/>
        <v>0</v>
      </c>
      <c r="AE25" s="28">
        <f t="shared" si="11"/>
        <v>0</v>
      </c>
      <c r="AF25" s="28">
        <f t="shared" si="12"/>
        <v>0</v>
      </c>
      <c r="AG25" s="28">
        <f t="shared" si="13"/>
        <v>0</v>
      </c>
      <c r="AH25" s="28">
        <f t="shared" si="14"/>
        <v>0</v>
      </c>
      <c r="AI25" s="12">
        <f t="shared" si="15"/>
        <v>0</v>
      </c>
      <c r="AJ25" s="12">
        <f t="shared" si="16"/>
        <v>0</v>
      </c>
      <c r="AK25" s="12">
        <f t="shared" si="17"/>
        <v>0</v>
      </c>
      <c r="AL25" s="12">
        <f t="shared" si="18"/>
        <v>0</v>
      </c>
    </row>
    <row r="26" spans="1:38" x14ac:dyDescent="0.25">
      <c r="A26" s="109" t="s">
        <v>25</v>
      </c>
      <c r="B26" s="115"/>
      <c r="C26" s="115"/>
      <c r="D26" s="14"/>
      <c r="E26" s="14"/>
      <c r="F26" s="11">
        <f t="shared" si="1"/>
        <v>0</v>
      </c>
      <c r="G26" s="14"/>
      <c r="H26" s="14"/>
      <c r="I26" s="14"/>
      <c r="J26" s="14"/>
      <c r="K26" s="11">
        <f t="shared" si="2"/>
        <v>0</v>
      </c>
      <c r="L26" s="14"/>
      <c r="M26" s="27">
        <v>2</v>
      </c>
      <c r="N26" s="11">
        <f t="shared" si="3"/>
        <v>0</v>
      </c>
      <c r="O26" s="11">
        <f t="shared" si="4"/>
        <v>0</v>
      </c>
      <c r="P26" s="15"/>
      <c r="Q26" s="15"/>
      <c r="R26" s="12">
        <f t="shared" si="5"/>
        <v>0</v>
      </c>
      <c r="S26" s="15"/>
      <c r="T26" s="15"/>
      <c r="U26" s="15"/>
      <c r="V26" s="15"/>
      <c r="W26" s="12">
        <f t="shared" si="6"/>
        <v>0</v>
      </c>
      <c r="X26" s="15"/>
      <c r="Y26" s="27">
        <v>2</v>
      </c>
      <c r="Z26" s="12">
        <f t="shared" si="19"/>
        <v>0</v>
      </c>
      <c r="AA26" s="12">
        <f t="shared" si="7"/>
        <v>0</v>
      </c>
      <c r="AB26" s="12">
        <f t="shared" si="8"/>
        <v>0</v>
      </c>
      <c r="AC26" s="12">
        <f t="shared" si="9"/>
        <v>0</v>
      </c>
      <c r="AD26" s="12">
        <f t="shared" si="10"/>
        <v>0</v>
      </c>
      <c r="AE26" s="28">
        <f t="shared" si="11"/>
        <v>0</v>
      </c>
      <c r="AF26" s="28">
        <f t="shared" si="12"/>
        <v>0</v>
      </c>
      <c r="AG26" s="28">
        <f t="shared" si="13"/>
        <v>0</v>
      </c>
      <c r="AH26" s="28">
        <f t="shared" si="14"/>
        <v>0</v>
      </c>
      <c r="AI26" s="12">
        <f t="shared" si="15"/>
        <v>0</v>
      </c>
      <c r="AJ26" s="12">
        <f t="shared" si="16"/>
        <v>0</v>
      </c>
      <c r="AK26" s="12">
        <f t="shared" si="17"/>
        <v>0</v>
      </c>
      <c r="AL26" s="12">
        <f t="shared" si="18"/>
        <v>0</v>
      </c>
    </row>
    <row r="27" spans="1:38" ht="10.9" customHeight="1" x14ac:dyDescent="0.25">
      <c r="A27" s="110" t="s">
        <v>26</v>
      </c>
      <c r="B27" s="115"/>
      <c r="C27" s="115"/>
      <c r="D27" s="14"/>
      <c r="E27" s="14"/>
      <c r="F27" s="11">
        <f t="shared" si="1"/>
        <v>0</v>
      </c>
      <c r="G27" s="14"/>
      <c r="H27" s="14"/>
      <c r="I27" s="14"/>
      <c r="J27" s="14"/>
      <c r="K27" s="11">
        <f t="shared" si="2"/>
        <v>0</v>
      </c>
      <c r="L27" s="14"/>
      <c r="M27" s="27">
        <v>2.5</v>
      </c>
      <c r="N27" s="11">
        <f t="shared" si="3"/>
        <v>0</v>
      </c>
      <c r="O27" s="11">
        <f t="shared" si="4"/>
        <v>0</v>
      </c>
      <c r="P27" s="15"/>
      <c r="Q27" s="15"/>
      <c r="R27" s="12">
        <f t="shared" si="5"/>
        <v>0</v>
      </c>
      <c r="S27" s="15"/>
      <c r="T27" s="15"/>
      <c r="U27" s="15"/>
      <c r="V27" s="15"/>
      <c r="W27" s="12">
        <f t="shared" si="6"/>
        <v>0</v>
      </c>
      <c r="X27" s="15"/>
      <c r="Y27" s="27">
        <v>2.5</v>
      </c>
      <c r="Z27" s="12">
        <f t="shared" si="19"/>
        <v>0</v>
      </c>
      <c r="AA27" s="12">
        <f t="shared" si="7"/>
        <v>0</v>
      </c>
      <c r="AB27" s="12">
        <f t="shared" si="8"/>
        <v>0</v>
      </c>
      <c r="AC27" s="12">
        <f t="shared" si="9"/>
        <v>0</v>
      </c>
      <c r="AD27" s="12">
        <f t="shared" si="10"/>
        <v>0</v>
      </c>
      <c r="AE27" s="28">
        <f t="shared" si="11"/>
        <v>0</v>
      </c>
      <c r="AF27" s="28">
        <f t="shared" si="12"/>
        <v>0</v>
      </c>
      <c r="AG27" s="28">
        <f t="shared" si="13"/>
        <v>0</v>
      </c>
      <c r="AH27" s="28">
        <f t="shared" si="14"/>
        <v>0</v>
      </c>
      <c r="AI27" s="12">
        <f t="shared" si="15"/>
        <v>0</v>
      </c>
      <c r="AJ27" s="12">
        <f t="shared" si="16"/>
        <v>0</v>
      </c>
      <c r="AK27" s="12">
        <f t="shared" si="17"/>
        <v>0</v>
      </c>
      <c r="AL27" s="12">
        <f t="shared" si="18"/>
        <v>0</v>
      </c>
    </row>
    <row r="28" spans="1:38" x14ac:dyDescent="0.25">
      <c r="A28" s="109" t="s">
        <v>35</v>
      </c>
      <c r="B28" s="115"/>
      <c r="C28" s="115"/>
      <c r="D28" s="14"/>
      <c r="E28" s="14"/>
      <c r="F28" s="11">
        <f t="shared" si="1"/>
        <v>0</v>
      </c>
      <c r="G28" s="14"/>
      <c r="H28" s="14"/>
      <c r="I28" s="14"/>
      <c r="J28" s="14"/>
      <c r="K28" s="11">
        <f t="shared" si="2"/>
        <v>0</v>
      </c>
      <c r="L28" s="14"/>
      <c r="M28" s="29">
        <v>4.0999999999999996</v>
      </c>
      <c r="N28" s="11">
        <f t="shared" si="3"/>
        <v>0</v>
      </c>
      <c r="O28" s="11">
        <f t="shared" si="4"/>
        <v>0</v>
      </c>
      <c r="P28" s="15"/>
      <c r="Q28" s="15"/>
      <c r="R28" s="12">
        <f t="shared" si="5"/>
        <v>0</v>
      </c>
      <c r="S28" s="15"/>
      <c r="T28" s="15"/>
      <c r="U28" s="15"/>
      <c r="V28" s="15"/>
      <c r="W28" s="12">
        <f t="shared" si="6"/>
        <v>0</v>
      </c>
      <c r="X28" s="15"/>
      <c r="Y28" s="29">
        <v>4.0999999999999996</v>
      </c>
      <c r="Z28" s="12">
        <f t="shared" si="19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28">
        <f t="shared" si="11"/>
        <v>0</v>
      </c>
      <c r="AF28" s="28">
        <f t="shared" si="12"/>
        <v>0</v>
      </c>
      <c r="AG28" s="28">
        <f t="shared" si="13"/>
        <v>0</v>
      </c>
      <c r="AH28" s="28">
        <f t="shared" si="14"/>
        <v>0</v>
      </c>
      <c r="AI28" s="12">
        <f t="shared" si="15"/>
        <v>0</v>
      </c>
      <c r="AJ28" s="12">
        <f t="shared" si="16"/>
        <v>0</v>
      </c>
      <c r="AK28" s="12">
        <f t="shared" si="17"/>
        <v>0</v>
      </c>
      <c r="AL28" s="12">
        <f t="shared" si="18"/>
        <v>0</v>
      </c>
    </row>
    <row r="29" spans="1:38" x14ac:dyDescent="0.25">
      <c r="A29" s="109" t="s">
        <v>27</v>
      </c>
      <c r="B29" s="115"/>
      <c r="C29" s="115"/>
      <c r="D29" s="14"/>
      <c r="E29" s="14"/>
      <c r="F29" s="11">
        <f t="shared" si="1"/>
        <v>0</v>
      </c>
      <c r="G29" s="14"/>
      <c r="H29" s="14"/>
      <c r="I29" s="14"/>
      <c r="J29" s="14"/>
      <c r="K29" s="11">
        <f t="shared" si="2"/>
        <v>0</v>
      </c>
      <c r="L29" s="14"/>
      <c r="M29" s="29">
        <v>3.8</v>
      </c>
      <c r="N29" s="11">
        <f t="shared" si="3"/>
        <v>0</v>
      </c>
      <c r="O29" s="11">
        <f t="shared" si="4"/>
        <v>0</v>
      </c>
      <c r="P29" s="15"/>
      <c r="Q29" s="15"/>
      <c r="R29" s="12">
        <f t="shared" si="5"/>
        <v>0</v>
      </c>
      <c r="S29" s="15"/>
      <c r="T29" s="15"/>
      <c r="U29" s="15"/>
      <c r="V29" s="15"/>
      <c r="W29" s="12">
        <f t="shared" si="6"/>
        <v>0</v>
      </c>
      <c r="X29" s="15"/>
      <c r="Y29" s="29">
        <v>3.8</v>
      </c>
      <c r="Z29" s="12">
        <f t="shared" si="19"/>
        <v>0</v>
      </c>
      <c r="AA29" s="12">
        <f t="shared" si="7"/>
        <v>0</v>
      </c>
      <c r="AB29" s="12">
        <f t="shared" si="8"/>
        <v>0</v>
      </c>
      <c r="AC29" s="12">
        <f t="shared" si="9"/>
        <v>0</v>
      </c>
      <c r="AD29" s="12">
        <f t="shared" si="10"/>
        <v>0</v>
      </c>
      <c r="AE29" s="28">
        <f t="shared" si="11"/>
        <v>0</v>
      </c>
      <c r="AF29" s="28">
        <f t="shared" si="12"/>
        <v>0</v>
      </c>
      <c r="AG29" s="28">
        <f t="shared" si="13"/>
        <v>0</v>
      </c>
      <c r="AH29" s="28">
        <f t="shared" si="14"/>
        <v>0</v>
      </c>
      <c r="AI29" s="12">
        <f t="shared" si="15"/>
        <v>0</v>
      </c>
      <c r="AJ29" s="12">
        <f t="shared" si="16"/>
        <v>0</v>
      </c>
      <c r="AK29" s="12">
        <f t="shared" si="17"/>
        <v>0</v>
      </c>
      <c r="AL29" s="12">
        <f t="shared" si="18"/>
        <v>0</v>
      </c>
    </row>
    <row r="30" spans="1:38" x14ac:dyDescent="0.25">
      <c r="A30" s="110" t="s">
        <v>65</v>
      </c>
      <c r="B30" s="115"/>
      <c r="C30" s="115"/>
      <c r="D30" s="32">
        <v>0</v>
      </c>
      <c r="E30" s="32">
        <v>0</v>
      </c>
      <c r="F30" s="11">
        <f t="shared" si="1"/>
        <v>0</v>
      </c>
      <c r="G30" s="32">
        <v>0</v>
      </c>
      <c r="H30" s="32">
        <v>0</v>
      </c>
      <c r="I30" s="32">
        <v>0</v>
      </c>
      <c r="J30" s="32">
        <v>0</v>
      </c>
      <c r="K30" s="11">
        <f t="shared" si="2"/>
        <v>0</v>
      </c>
      <c r="L30" s="32">
        <v>0</v>
      </c>
      <c r="M30" s="27">
        <v>2.8</v>
      </c>
      <c r="N30" s="11">
        <f t="shared" si="3"/>
        <v>0</v>
      </c>
      <c r="O30" s="11">
        <f t="shared" si="4"/>
        <v>0</v>
      </c>
      <c r="P30" s="15">
        <f>P31+P32</f>
        <v>0</v>
      </c>
      <c r="Q30" s="15">
        <f>Q31+Q32</f>
        <v>0</v>
      </c>
      <c r="R30" s="12">
        <f t="shared" si="5"/>
        <v>0</v>
      </c>
      <c r="S30" s="15">
        <f>S31+S32</f>
        <v>0</v>
      </c>
      <c r="T30" s="15">
        <f t="shared" ref="T30:U30" si="20">T31+T32</f>
        <v>0</v>
      </c>
      <c r="U30" s="15">
        <f t="shared" si="20"/>
        <v>0</v>
      </c>
      <c r="V30" s="15"/>
      <c r="W30" s="12">
        <f t="shared" si="6"/>
        <v>0</v>
      </c>
      <c r="X30" s="15"/>
      <c r="Y30" s="27">
        <v>2.8</v>
      </c>
      <c r="Z30" s="12">
        <f t="shared" si="19"/>
        <v>0</v>
      </c>
      <c r="AA30" s="12">
        <f t="shared" si="7"/>
        <v>0</v>
      </c>
      <c r="AB30" s="12">
        <f t="shared" si="8"/>
        <v>0</v>
      </c>
      <c r="AC30" s="12">
        <f t="shared" si="9"/>
        <v>0</v>
      </c>
      <c r="AD30" s="12">
        <f t="shared" si="10"/>
        <v>0</v>
      </c>
      <c r="AE30" s="28">
        <f t="shared" si="11"/>
        <v>0</v>
      </c>
      <c r="AF30" s="28">
        <f t="shared" si="12"/>
        <v>0</v>
      </c>
      <c r="AG30" s="28">
        <f t="shared" si="13"/>
        <v>0</v>
      </c>
      <c r="AH30" s="28">
        <f t="shared" si="14"/>
        <v>0</v>
      </c>
      <c r="AI30" s="12">
        <f t="shared" si="15"/>
        <v>0</v>
      </c>
      <c r="AJ30" s="12">
        <f t="shared" si="16"/>
        <v>0</v>
      </c>
      <c r="AK30" s="12">
        <f t="shared" si="17"/>
        <v>0</v>
      </c>
      <c r="AL30" s="12">
        <f t="shared" si="18"/>
        <v>0</v>
      </c>
    </row>
    <row r="31" spans="1:38" x14ac:dyDescent="0.25">
      <c r="A31" s="111" t="s">
        <v>71</v>
      </c>
      <c r="B31" s="116"/>
      <c r="C31" s="116"/>
      <c r="D31" s="32">
        <v>0</v>
      </c>
      <c r="E31" s="32">
        <v>0</v>
      </c>
      <c r="F31" s="11">
        <f>D31+E31</f>
        <v>0</v>
      </c>
      <c r="G31" s="32">
        <v>0</v>
      </c>
      <c r="H31" s="32">
        <v>0</v>
      </c>
      <c r="I31" s="32">
        <v>0</v>
      </c>
      <c r="J31" s="32">
        <v>0</v>
      </c>
      <c r="K31" s="11">
        <f t="shared" ref="K31" si="21">G31+H31+I31+J31</f>
        <v>0</v>
      </c>
      <c r="L31" s="32">
        <v>0</v>
      </c>
      <c r="M31" s="27">
        <v>2.8</v>
      </c>
      <c r="N31" s="11">
        <f t="shared" ref="N31" si="22">ROUND(L31*M31,0)</f>
        <v>0</v>
      </c>
      <c r="O31" s="11">
        <f t="shared" ref="O31" si="23">F31+K31+N31</f>
        <v>0</v>
      </c>
      <c r="P31" s="15">
        <v>0</v>
      </c>
      <c r="Q31" s="15">
        <v>0</v>
      </c>
      <c r="R31" s="12">
        <f t="shared" ref="R31" si="24">P31+Q31</f>
        <v>0</v>
      </c>
      <c r="S31" s="15">
        <v>0</v>
      </c>
      <c r="T31" s="15">
        <v>0</v>
      </c>
      <c r="U31" s="15">
        <v>0</v>
      </c>
      <c r="V31" s="15"/>
      <c r="W31" s="12">
        <f t="shared" ref="W31" si="25">S31+T31+U31+V31</f>
        <v>0</v>
      </c>
      <c r="X31" s="15"/>
      <c r="Y31" s="27">
        <v>2.8</v>
      </c>
      <c r="Z31" s="12">
        <f t="shared" ref="Z31" si="26">ROUND(X31*Y31,0)</f>
        <v>0</v>
      </c>
      <c r="AA31" s="12">
        <f t="shared" ref="AA31" si="27">R31+W31+Z31</f>
        <v>0</v>
      </c>
      <c r="AB31" s="12">
        <f t="shared" ref="AB31" si="28">D31+P31</f>
        <v>0</v>
      </c>
      <c r="AC31" s="12">
        <f t="shared" ref="AC31" si="29">E31+Q31</f>
        <v>0</v>
      </c>
      <c r="AD31" s="12">
        <f t="shared" ref="AD31" si="30">F31+R31</f>
        <v>0</v>
      </c>
      <c r="AE31" s="28">
        <f t="shared" ref="AE31" si="31">G31+S31</f>
        <v>0</v>
      </c>
      <c r="AF31" s="28">
        <f t="shared" ref="AF31" si="32">H31+T31</f>
        <v>0</v>
      </c>
      <c r="AG31" s="28">
        <f t="shared" ref="AG31" si="33">I31+U31</f>
        <v>0</v>
      </c>
      <c r="AH31" s="28">
        <f t="shared" ref="AH31" si="34">J31+V31</f>
        <v>0</v>
      </c>
      <c r="AI31" s="12">
        <f t="shared" ref="AI31" si="35">AE31+AF31+AG31+AH31</f>
        <v>0</v>
      </c>
      <c r="AJ31" s="12">
        <f t="shared" ref="AJ31" si="36">L31+X31</f>
        <v>0</v>
      </c>
      <c r="AK31" s="12">
        <f t="shared" ref="AK31" si="37">N31+Z31</f>
        <v>0</v>
      </c>
      <c r="AL31" s="12">
        <f t="shared" ref="AL31" si="38">O31+AA31</f>
        <v>0</v>
      </c>
    </row>
    <row r="32" spans="1:38" x14ac:dyDescent="0.25">
      <c r="A32" s="111" t="s">
        <v>66</v>
      </c>
      <c r="B32" s="116"/>
      <c r="C32" s="116"/>
      <c r="D32" s="32">
        <v>0</v>
      </c>
      <c r="E32" s="32">
        <v>0</v>
      </c>
      <c r="F32" s="11">
        <f>D32+E32</f>
        <v>0</v>
      </c>
      <c r="G32" s="32">
        <v>0</v>
      </c>
      <c r="H32" s="32">
        <v>0</v>
      </c>
      <c r="I32" s="32">
        <v>0</v>
      </c>
      <c r="J32" s="32">
        <v>0</v>
      </c>
      <c r="K32" s="11">
        <f t="shared" si="2"/>
        <v>0</v>
      </c>
      <c r="L32" s="32">
        <v>0</v>
      </c>
      <c r="M32" s="27">
        <v>2.8</v>
      </c>
      <c r="N32" s="11">
        <f t="shared" si="3"/>
        <v>0</v>
      </c>
      <c r="O32" s="11">
        <f t="shared" si="4"/>
        <v>0</v>
      </c>
      <c r="P32" s="15"/>
      <c r="Q32" s="15"/>
      <c r="R32" s="12">
        <f t="shared" si="5"/>
        <v>0</v>
      </c>
      <c r="S32" s="15"/>
      <c r="T32" s="15"/>
      <c r="U32" s="15"/>
      <c r="V32" s="15"/>
      <c r="W32" s="12">
        <f t="shared" si="6"/>
        <v>0</v>
      </c>
      <c r="X32" s="15"/>
      <c r="Y32" s="27">
        <v>2.8</v>
      </c>
      <c r="Z32" s="12">
        <f t="shared" si="19"/>
        <v>0</v>
      </c>
      <c r="AA32" s="12">
        <f t="shared" si="7"/>
        <v>0</v>
      </c>
      <c r="AB32" s="12">
        <f t="shared" si="8"/>
        <v>0</v>
      </c>
      <c r="AC32" s="12">
        <f t="shared" si="9"/>
        <v>0</v>
      </c>
      <c r="AD32" s="12">
        <f t="shared" si="10"/>
        <v>0</v>
      </c>
      <c r="AE32" s="28">
        <f t="shared" si="11"/>
        <v>0</v>
      </c>
      <c r="AF32" s="28">
        <f t="shared" si="12"/>
        <v>0</v>
      </c>
      <c r="AG32" s="28">
        <f t="shared" si="13"/>
        <v>0</v>
      </c>
      <c r="AH32" s="28">
        <f t="shared" si="14"/>
        <v>0</v>
      </c>
      <c r="AI32" s="12">
        <f t="shared" si="15"/>
        <v>0</v>
      </c>
      <c r="AJ32" s="12">
        <f t="shared" si="16"/>
        <v>0</v>
      </c>
      <c r="AK32" s="12">
        <f t="shared" si="17"/>
        <v>0</v>
      </c>
      <c r="AL32" s="12">
        <f t="shared" si="18"/>
        <v>0</v>
      </c>
    </row>
    <row r="33" spans="1:38" x14ac:dyDescent="0.25">
      <c r="A33" s="109" t="s">
        <v>28</v>
      </c>
      <c r="B33" s="115"/>
      <c r="C33" s="115"/>
      <c r="D33" s="14"/>
      <c r="E33" s="14"/>
      <c r="F33" s="11">
        <f t="shared" si="1"/>
        <v>0</v>
      </c>
      <c r="G33" s="14"/>
      <c r="H33" s="14"/>
      <c r="I33" s="14"/>
      <c r="J33" s="14"/>
      <c r="K33" s="11">
        <f t="shared" si="2"/>
        <v>0</v>
      </c>
      <c r="L33" s="14"/>
      <c r="M33" s="27">
        <v>2.5</v>
      </c>
      <c r="N33" s="11">
        <f t="shared" si="3"/>
        <v>0</v>
      </c>
      <c r="O33" s="11">
        <f t="shared" si="4"/>
        <v>0</v>
      </c>
      <c r="P33" s="15"/>
      <c r="Q33" s="15"/>
      <c r="R33" s="12">
        <f t="shared" si="5"/>
        <v>0</v>
      </c>
      <c r="S33" s="15"/>
      <c r="T33" s="15"/>
      <c r="U33" s="15"/>
      <c r="V33" s="15"/>
      <c r="W33" s="12">
        <f t="shared" si="6"/>
        <v>0</v>
      </c>
      <c r="X33" s="15"/>
      <c r="Y33" s="27">
        <v>2.5</v>
      </c>
      <c r="Z33" s="12">
        <f t="shared" si="19"/>
        <v>0</v>
      </c>
      <c r="AA33" s="12">
        <f t="shared" si="7"/>
        <v>0</v>
      </c>
      <c r="AB33" s="12">
        <f t="shared" si="8"/>
        <v>0</v>
      </c>
      <c r="AC33" s="12">
        <f t="shared" si="9"/>
        <v>0</v>
      </c>
      <c r="AD33" s="12">
        <f t="shared" si="10"/>
        <v>0</v>
      </c>
      <c r="AE33" s="28">
        <f t="shared" si="11"/>
        <v>0</v>
      </c>
      <c r="AF33" s="28">
        <f t="shared" si="12"/>
        <v>0</v>
      </c>
      <c r="AG33" s="28">
        <f t="shared" si="13"/>
        <v>0</v>
      </c>
      <c r="AH33" s="28">
        <f t="shared" si="14"/>
        <v>0</v>
      </c>
      <c r="AI33" s="12">
        <f t="shared" si="15"/>
        <v>0</v>
      </c>
      <c r="AJ33" s="12">
        <f t="shared" si="16"/>
        <v>0</v>
      </c>
      <c r="AK33" s="12">
        <f t="shared" si="17"/>
        <v>0</v>
      </c>
      <c r="AL33" s="12">
        <f t="shared" si="18"/>
        <v>0</v>
      </c>
    </row>
    <row r="34" spans="1:38" x14ac:dyDescent="0.25">
      <c r="A34" s="109" t="s">
        <v>29</v>
      </c>
      <c r="B34" s="115"/>
      <c r="C34" s="115"/>
      <c r="D34" s="14"/>
      <c r="E34" s="14"/>
      <c r="F34" s="11">
        <f t="shared" si="1"/>
        <v>0</v>
      </c>
      <c r="G34" s="14"/>
      <c r="H34" s="14"/>
      <c r="I34" s="14"/>
      <c r="J34" s="14"/>
      <c r="K34" s="11">
        <f t="shared" si="2"/>
        <v>0</v>
      </c>
      <c r="L34" s="14"/>
      <c r="M34" s="27">
        <v>2.2000000000000002</v>
      </c>
      <c r="N34" s="11">
        <f t="shared" si="3"/>
        <v>0</v>
      </c>
      <c r="O34" s="11">
        <f t="shared" si="4"/>
        <v>0</v>
      </c>
      <c r="P34" s="15"/>
      <c r="Q34" s="15"/>
      <c r="R34" s="12">
        <f t="shared" si="5"/>
        <v>0</v>
      </c>
      <c r="S34" s="15"/>
      <c r="T34" s="15"/>
      <c r="U34" s="15"/>
      <c r="V34" s="15"/>
      <c r="W34" s="12">
        <f t="shared" si="6"/>
        <v>0</v>
      </c>
      <c r="X34" s="15"/>
      <c r="Y34" s="27">
        <v>2.2000000000000002</v>
      </c>
      <c r="Z34" s="12">
        <f t="shared" si="19"/>
        <v>0</v>
      </c>
      <c r="AA34" s="12">
        <f t="shared" si="7"/>
        <v>0</v>
      </c>
      <c r="AB34" s="12">
        <f t="shared" si="8"/>
        <v>0</v>
      </c>
      <c r="AC34" s="12">
        <f t="shared" si="9"/>
        <v>0</v>
      </c>
      <c r="AD34" s="12">
        <f t="shared" si="10"/>
        <v>0</v>
      </c>
      <c r="AE34" s="28">
        <f t="shared" si="11"/>
        <v>0</v>
      </c>
      <c r="AF34" s="28">
        <f t="shared" si="12"/>
        <v>0</v>
      </c>
      <c r="AG34" s="28">
        <f t="shared" si="13"/>
        <v>0</v>
      </c>
      <c r="AH34" s="28">
        <f t="shared" si="14"/>
        <v>0</v>
      </c>
      <c r="AI34" s="12">
        <f t="shared" si="15"/>
        <v>0</v>
      </c>
      <c r="AJ34" s="12">
        <f t="shared" si="16"/>
        <v>0</v>
      </c>
      <c r="AK34" s="12">
        <f t="shared" si="17"/>
        <v>0</v>
      </c>
      <c r="AL34" s="12">
        <f t="shared" si="18"/>
        <v>0</v>
      </c>
    </row>
    <row r="35" spans="1:38" ht="12.75" customHeight="1" x14ac:dyDescent="0.25">
      <c r="A35" s="110" t="s">
        <v>30</v>
      </c>
      <c r="B35" s="115"/>
      <c r="C35" s="115"/>
      <c r="D35" s="14"/>
      <c r="E35" s="14"/>
      <c r="F35" s="11">
        <f t="shared" si="1"/>
        <v>0</v>
      </c>
      <c r="G35" s="14"/>
      <c r="H35" s="14"/>
      <c r="I35" s="14"/>
      <c r="J35" s="14"/>
      <c r="K35" s="11">
        <f t="shared" si="2"/>
        <v>0</v>
      </c>
      <c r="L35" s="14"/>
      <c r="M35" s="27">
        <v>2.1</v>
      </c>
      <c r="N35" s="11">
        <f t="shared" si="3"/>
        <v>0</v>
      </c>
      <c r="O35" s="11">
        <f t="shared" si="4"/>
        <v>0</v>
      </c>
      <c r="P35" s="15"/>
      <c r="Q35" s="15"/>
      <c r="R35" s="12">
        <f t="shared" si="5"/>
        <v>0</v>
      </c>
      <c r="S35" s="15"/>
      <c r="T35" s="15"/>
      <c r="U35" s="15"/>
      <c r="V35" s="15"/>
      <c r="W35" s="12">
        <f t="shared" si="6"/>
        <v>0</v>
      </c>
      <c r="X35" s="15"/>
      <c r="Y35" s="27">
        <v>2.1</v>
      </c>
      <c r="Z35" s="12">
        <f t="shared" si="19"/>
        <v>0</v>
      </c>
      <c r="AA35" s="12">
        <f t="shared" si="7"/>
        <v>0</v>
      </c>
      <c r="AB35" s="12">
        <f t="shared" si="8"/>
        <v>0</v>
      </c>
      <c r="AC35" s="12">
        <f t="shared" si="9"/>
        <v>0</v>
      </c>
      <c r="AD35" s="12">
        <f t="shared" si="10"/>
        <v>0</v>
      </c>
      <c r="AE35" s="28">
        <f t="shared" si="11"/>
        <v>0</v>
      </c>
      <c r="AF35" s="28">
        <f t="shared" si="12"/>
        <v>0</v>
      </c>
      <c r="AG35" s="28">
        <f t="shared" si="13"/>
        <v>0</v>
      </c>
      <c r="AH35" s="28">
        <f t="shared" si="14"/>
        <v>0</v>
      </c>
      <c r="AI35" s="12">
        <f t="shared" si="15"/>
        <v>0</v>
      </c>
      <c r="AJ35" s="12">
        <f t="shared" si="16"/>
        <v>0</v>
      </c>
      <c r="AK35" s="12">
        <f t="shared" si="17"/>
        <v>0</v>
      </c>
      <c r="AL35" s="12">
        <f t="shared" si="18"/>
        <v>0</v>
      </c>
    </row>
    <row r="36" spans="1:38" x14ac:dyDescent="0.25">
      <c r="A36" s="109" t="s">
        <v>31</v>
      </c>
      <c r="B36" s="115"/>
      <c r="C36" s="115"/>
      <c r="D36" s="14"/>
      <c r="E36" s="14"/>
      <c r="F36" s="11">
        <f t="shared" si="1"/>
        <v>0</v>
      </c>
      <c r="G36" s="14"/>
      <c r="H36" s="14"/>
      <c r="I36" s="14"/>
      <c r="J36" s="14"/>
      <c r="K36" s="11">
        <f t="shared" si="2"/>
        <v>0</v>
      </c>
      <c r="L36" s="14"/>
      <c r="M36" s="27">
        <v>2</v>
      </c>
      <c r="N36" s="11">
        <f t="shared" si="3"/>
        <v>0</v>
      </c>
      <c r="O36" s="11">
        <f t="shared" si="4"/>
        <v>0</v>
      </c>
      <c r="P36" s="15"/>
      <c r="Q36" s="15"/>
      <c r="R36" s="12">
        <f t="shared" si="5"/>
        <v>0</v>
      </c>
      <c r="S36" s="15"/>
      <c r="T36" s="15"/>
      <c r="U36" s="15"/>
      <c r="V36" s="15"/>
      <c r="W36" s="12">
        <f t="shared" si="6"/>
        <v>0</v>
      </c>
      <c r="X36" s="15"/>
      <c r="Y36" s="27">
        <v>2</v>
      </c>
      <c r="Z36" s="12">
        <f t="shared" si="19"/>
        <v>0</v>
      </c>
      <c r="AA36" s="12">
        <f t="shared" si="7"/>
        <v>0</v>
      </c>
      <c r="AB36" s="12">
        <f t="shared" si="8"/>
        <v>0</v>
      </c>
      <c r="AC36" s="12">
        <f t="shared" si="9"/>
        <v>0</v>
      </c>
      <c r="AD36" s="12">
        <f t="shared" si="10"/>
        <v>0</v>
      </c>
      <c r="AE36" s="28">
        <f t="shared" si="11"/>
        <v>0</v>
      </c>
      <c r="AF36" s="28">
        <f t="shared" si="12"/>
        <v>0</v>
      </c>
      <c r="AG36" s="28">
        <f t="shared" si="13"/>
        <v>0</v>
      </c>
      <c r="AH36" s="28">
        <f t="shared" si="14"/>
        <v>0</v>
      </c>
      <c r="AI36" s="12">
        <f t="shared" si="15"/>
        <v>0</v>
      </c>
      <c r="AJ36" s="12">
        <f t="shared" si="16"/>
        <v>0</v>
      </c>
      <c r="AK36" s="12">
        <f t="shared" si="17"/>
        <v>0</v>
      </c>
      <c r="AL36" s="12">
        <f t="shared" si="18"/>
        <v>0</v>
      </c>
    </row>
    <row r="37" spans="1:38" x14ac:dyDescent="0.25">
      <c r="A37" s="109" t="s">
        <v>67</v>
      </c>
      <c r="B37" s="115"/>
      <c r="C37" s="115"/>
      <c r="D37" s="14">
        <f>D38+D39</f>
        <v>0</v>
      </c>
      <c r="E37" s="14">
        <f>E38+E39</f>
        <v>0</v>
      </c>
      <c r="F37" s="11">
        <f t="shared" si="1"/>
        <v>0</v>
      </c>
      <c r="G37" s="14">
        <f>G38+G39</f>
        <v>0</v>
      </c>
      <c r="H37" s="14">
        <f t="shared" ref="H37:J37" si="39">H38+H39</f>
        <v>0</v>
      </c>
      <c r="I37" s="14">
        <f t="shared" si="39"/>
        <v>0</v>
      </c>
      <c r="J37" s="14">
        <f t="shared" si="39"/>
        <v>0</v>
      </c>
      <c r="K37" s="11">
        <f t="shared" si="2"/>
        <v>0</v>
      </c>
      <c r="L37" s="14">
        <f>L38+L39</f>
        <v>0</v>
      </c>
      <c r="M37" s="27">
        <v>2.7</v>
      </c>
      <c r="N37" s="11">
        <f t="shared" si="3"/>
        <v>0</v>
      </c>
      <c r="O37" s="11">
        <f t="shared" si="4"/>
        <v>0</v>
      </c>
      <c r="P37" s="33">
        <v>0</v>
      </c>
      <c r="Q37" s="33">
        <v>0</v>
      </c>
      <c r="R37" s="12">
        <f t="shared" si="5"/>
        <v>0</v>
      </c>
      <c r="S37" s="33">
        <v>0</v>
      </c>
      <c r="T37" s="33">
        <v>0</v>
      </c>
      <c r="U37" s="33">
        <v>0</v>
      </c>
      <c r="V37" s="33">
        <v>0</v>
      </c>
      <c r="W37" s="12">
        <f t="shared" si="6"/>
        <v>0</v>
      </c>
      <c r="X37" s="33">
        <v>0</v>
      </c>
      <c r="Y37" s="27">
        <v>2.7</v>
      </c>
      <c r="Z37" s="12">
        <f t="shared" si="19"/>
        <v>0</v>
      </c>
      <c r="AA37" s="12">
        <f t="shared" si="7"/>
        <v>0</v>
      </c>
      <c r="AB37" s="12">
        <f t="shared" si="8"/>
        <v>0</v>
      </c>
      <c r="AC37" s="12">
        <f t="shared" si="9"/>
        <v>0</v>
      </c>
      <c r="AD37" s="12">
        <f t="shared" si="10"/>
        <v>0</v>
      </c>
      <c r="AE37" s="28">
        <f t="shared" si="11"/>
        <v>0</v>
      </c>
      <c r="AF37" s="28">
        <f t="shared" si="12"/>
        <v>0</v>
      </c>
      <c r="AG37" s="28">
        <f t="shared" si="13"/>
        <v>0</v>
      </c>
      <c r="AH37" s="28">
        <f t="shared" si="14"/>
        <v>0</v>
      </c>
      <c r="AI37" s="12">
        <f t="shared" si="15"/>
        <v>0</v>
      </c>
      <c r="AJ37" s="12">
        <f t="shared" si="16"/>
        <v>0</v>
      </c>
      <c r="AK37" s="12">
        <f t="shared" si="17"/>
        <v>0</v>
      </c>
      <c r="AL37" s="12">
        <f t="shared" si="18"/>
        <v>0</v>
      </c>
    </row>
    <row r="38" spans="1:38" x14ac:dyDescent="0.25">
      <c r="A38" s="112" t="s">
        <v>72</v>
      </c>
      <c r="B38" s="116"/>
      <c r="C38" s="116"/>
      <c r="D38" s="14">
        <v>0</v>
      </c>
      <c r="E38" s="14">
        <v>0</v>
      </c>
      <c r="F38" s="11">
        <f t="shared" ref="F38" si="40">D38+E38</f>
        <v>0</v>
      </c>
      <c r="G38" s="14">
        <v>0</v>
      </c>
      <c r="H38" s="14">
        <v>0</v>
      </c>
      <c r="I38" s="14">
        <v>0</v>
      </c>
      <c r="J38" s="14">
        <v>0</v>
      </c>
      <c r="K38" s="11">
        <f t="shared" ref="K38" si="41">G38+H38+I38+J38</f>
        <v>0</v>
      </c>
      <c r="L38" s="14">
        <v>0</v>
      </c>
      <c r="M38" s="27">
        <v>2.7</v>
      </c>
      <c r="N38" s="11">
        <f t="shared" ref="N38" si="42">ROUND(L38*M38,0)</f>
        <v>0</v>
      </c>
      <c r="O38" s="11">
        <f t="shared" ref="O38" si="43">F38+K38+N38</f>
        <v>0</v>
      </c>
      <c r="P38" s="33">
        <v>0</v>
      </c>
      <c r="Q38" s="33">
        <v>0</v>
      </c>
      <c r="R38" s="12">
        <f t="shared" ref="R38" si="44">P38+Q38</f>
        <v>0</v>
      </c>
      <c r="S38" s="33">
        <v>0</v>
      </c>
      <c r="T38" s="33">
        <v>0</v>
      </c>
      <c r="U38" s="33">
        <v>0</v>
      </c>
      <c r="V38" s="33"/>
      <c r="W38" s="12">
        <f t="shared" ref="W38" si="45">S38+T38+U38+V38</f>
        <v>0</v>
      </c>
      <c r="X38" s="33"/>
      <c r="Y38" s="27">
        <v>2.7</v>
      </c>
      <c r="Z38" s="12">
        <f t="shared" ref="Z38" si="46">ROUND(X38*Y38,0)</f>
        <v>0</v>
      </c>
      <c r="AA38" s="12">
        <f t="shared" ref="AA38" si="47">R38+W38+Z38</f>
        <v>0</v>
      </c>
      <c r="AB38" s="12">
        <f t="shared" ref="AB38" si="48">D38+P38</f>
        <v>0</v>
      </c>
      <c r="AC38" s="12">
        <f t="shared" ref="AC38" si="49">E38+Q38</f>
        <v>0</v>
      </c>
      <c r="AD38" s="12">
        <f t="shared" ref="AD38" si="50">F38+R38</f>
        <v>0</v>
      </c>
      <c r="AE38" s="28">
        <f t="shared" ref="AE38" si="51">G38+S38</f>
        <v>0</v>
      </c>
      <c r="AF38" s="28">
        <f t="shared" ref="AF38" si="52">H38+T38</f>
        <v>0</v>
      </c>
      <c r="AG38" s="28">
        <f t="shared" ref="AG38" si="53">I38+U38</f>
        <v>0</v>
      </c>
      <c r="AH38" s="28">
        <f t="shared" ref="AH38" si="54">J38+V38</f>
        <v>0</v>
      </c>
      <c r="AI38" s="12">
        <f t="shared" ref="AI38" si="55">AE38+AF38+AG38+AH38</f>
        <v>0</v>
      </c>
      <c r="AJ38" s="12">
        <f t="shared" ref="AJ38" si="56">L38+X38</f>
        <v>0</v>
      </c>
      <c r="AK38" s="12">
        <f t="shared" ref="AK38" si="57">N38+Z38</f>
        <v>0</v>
      </c>
      <c r="AL38" s="12">
        <f t="shared" ref="AL38" si="58">O38+AA38</f>
        <v>0</v>
      </c>
    </row>
    <row r="39" spans="1:38" x14ac:dyDescent="0.25">
      <c r="A39" s="112" t="s">
        <v>68</v>
      </c>
      <c r="B39" s="116"/>
      <c r="C39" s="116"/>
      <c r="D39" s="14"/>
      <c r="E39" s="14"/>
      <c r="F39" s="11">
        <f t="shared" si="1"/>
        <v>0</v>
      </c>
      <c r="G39" s="14"/>
      <c r="H39" s="14"/>
      <c r="I39" s="14"/>
      <c r="J39" s="14"/>
      <c r="K39" s="11">
        <f t="shared" si="2"/>
        <v>0</v>
      </c>
      <c r="L39" s="14"/>
      <c r="M39" s="27">
        <v>2.7</v>
      </c>
      <c r="N39" s="11">
        <f t="shared" si="3"/>
        <v>0</v>
      </c>
      <c r="O39" s="11">
        <f t="shared" si="4"/>
        <v>0</v>
      </c>
      <c r="P39" s="33">
        <v>0</v>
      </c>
      <c r="Q39" s="33">
        <v>0</v>
      </c>
      <c r="R39" s="12">
        <f t="shared" si="5"/>
        <v>0</v>
      </c>
      <c r="S39" s="33">
        <v>0</v>
      </c>
      <c r="T39" s="33">
        <v>0</v>
      </c>
      <c r="U39" s="33">
        <v>0</v>
      </c>
      <c r="V39" s="33">
        <v>0</v>
      </c>
      <c r="W39" s="12">
        <f t="shared" si="6"/>
        <v>0</v>
      </c>
      <c r="X39" s="33">
        <v>0</v>
      </c>
      <c r="Y39" s="27">
        <v>2.7</v>
      </c>
      <c r="Z39" s="12">
        <f t="shared" si="19"/>
        <v>0</v>
      </c>
      <c r="AA39" s="12">
        <f t="shared" si="7"/>
        <v>0</v>
      </c>
      <c r="AB39" s="12">
        <f t="shared" si="8"/>
        <v>0</v>
      </c>
      <c r="AC39" s="12">
        <f t="shared" si="9"/>
        <v>0</v>
      </c>
      <c r="AD39" s="12">
        <f t="shared" si="10"/>
        <v>0</v>
      </c>
      <c r="AE39" s="28">
        <f t="shared" si="11"/>
        <v>0</v>
      </c>
      <c r="AF39" s="28">
        <f t="shared" si="12"/>
        <v>0</v>
      </c>
      <c r="AG39" s="28">
        <f t="shared" si="13"/>
        <v>0</v>
      </c>
      <c r="AH39" s="28">
        <f t="shared" si="14"/>
        <v>0</v>
      </c>
      <c r="AI39" s="12">
        <f t="shared" si="15"/>
        <v>0</v>
      </c>
      <c r="AJ39" s="12">
        <f t="shared" si="16"/>
        <v>0</v>
      </c>
      <c r="AK39" s="12">
        <f t="shared" si="17"/>
        <v>0</v>
      </c>
      <c r="AL39" s="12">
        <f t="shared" si="18"/>
        <v>0</v>
      </c>
    </row>
    <row r="40" spans="1:38" x14ac:dyDescent="0.25">
      <c r="A40" s="110" t="s">
        <v>32</v>
      </c>
      <c r="B40" s="115"/>
      <c r="C40" s="115"/>
      <c r="D40" s="14"/>
      <c r="E40" s="14"/>
      <c r="F40" s="11">
        <f t="shared" si="1"/>
        <v>0</v>
      </c>
      <c r="G40" s="14"/>
      <c r="H40" s="14"/>
      <c r="I40" s="14"/>
      <c r="J40" s="14"/>
      <c r="K40" s="11">
        <f t="shared" si="2"/>
        <v>0</v>
      </c>
      <c r="L40" s="14"/>
      <c r="M40" s="27">
        <v>2</v>
      </c>
      <c r="N40" s="11">
        <f t="shared" si="3"/>
        <v>0</v>
      </c>
      <c r="O40" s="11">
        <f t="shared" si="4"/>
        <v>0</v>
      </c>
      <c r="P40" s="15"/>
      <c r="Q40" s="15"/>
      <c r="R40" s="12">
        <f t="shared" si="5"/>
        <v>0</v>
      </c>
      <c r="S40" s="15"/>
      <c r="T40" s="15"/>
      <c r="U40" s="15"/>
      <c r="V40" s="15"/>
      <c r="W40" s="12">
        <f t="shared" si="6"/>
        <v>0</v>
      </c>
      <c r="X40" s="15"/>
      <c r="Y40" s="27">
        <v>2</v>
      </c>
      <c r="Z40" s="12">
        <f t="shared" si="19"/>
        <v>0</v>
      </c>
      <c r="AA40" s="12">
        <f t="shared" si="7"/>
        <v>0</v>
      </c>
      <c r="AB40" s="12">
        <f t="shared" si="8"/>
        <v>0</v>
      </c>
      <c r="AC40" s="12">
        <f t="shared" si="9"/>
        <v>0</v>
      </c>
      <c r="AD40" s="12">
        <f t="shared" si="10"/>
        <v>0</v>
      </c>
      <c r="AE40" s="28">
        <f t="shared" si="11"/>
        <v>0</v>
      </c>
      <c r="AF40" s="28">
        <f t="shared" si="12"/>
        <v>0</v>
      </c>
      <c r="AG40" s="28">
        <f t="shared" si="13"/>
        <v>0</v>
      </c>
      <c r="AH40" s="28">
        <f t="shared" si="14"/>
        <v>0</v>
      </c>
      <c r="AI40" s="12">
        <f t="shared" si="15"/>
        <v>0</v>
      </c>
      <c r="AJ40" s="12">
        <f t="shared" si="16"/>
        <v>0</v>
      </c>
      <c r="AK40" s="12">
        <f t="shared" si="17"/>
        <v>0</v>
      </c>
      <c r="AL40" s="12">
        <f t="shared" si="18"/>
        <v>0</v>
      </c>
    </row>
    <row r="41" spans="1:38" x14ac:dyDescent="0.25">
      <c r="A41" s="109" t="s">
        <v>95</v>
      </c>
      <c r="B41" s="115"/>
      <c r="C41" s="115"/>
      <c r="D41" s="14"/>
      <c r="E41" s="14"/>
      <c r="F41" s="11">
        <f t="shared" si="1"/>
        <v>0</v>
      </c>
      <c r="G41" s="14"/>
      <c r="H41" s="14"/>
      <c r="I41" s="14"/>
      <c r="J41" s="14"/>
      <c r="K41" s="11">
        <f t="shared" si="2"/>
        <v>0</v>
      </c>
      <c r="L41" s="14"/>
      <c r="M41" s="27">
        <v>2.9</v>
      </c>
      <c r="N41" s="11">
        <f t="shared" si="3"/>
        <v>0</v>
      </c>
      <c r="O41" s="11">
        <f t="shared" si="4"/>
        <v>0</v>
      </c>
      <c r="P41" s="15"/>
      <c r="Q41" s="15"/>
      <c r="R41" s="12">
        <f t="shared" si="5"/>
        <v>0</v>
      </c>
      <c r="S41" s="15"/>
      <c r="T41" s="15"/>
      <c r="U41" s="15"/>
      <c r="V41" s="15"/>
      <c r="W41" s="12">
        <f t="shared" si="6"/>
        <v>0</v>
      </c>
      <c r="X41" s="15"/>
      <c r="Y41" s="27">
        <v>2.9</v>
      </c>
      <c r="Z41" s="12">
        <f t="shared" si="19"/>
        <v>0</v>
      </c>
      <c r="AA41" s="12">
        <f t="shared" si="7"/>
        <v>0</v>
      </c>
      <c r="AB41" s="12">
        <f t="shared" si="8"/>
        <v>0</v>
      </c>
      <c r="AC41" s="12">
        <f t="shared" si="9"/>
        <v>0</v>
      </c>
      <c r="AD41" s="12">
        <f t="shared" si="10"/>
        <v>0</v>
      </c>
      <c r="AE41" s="28">
        <f t="shared" si="11"/>
        <v>0</v>
      </c>
      <c r="AF41" s="28">
        <f t="shared" si="12"/>
        <v>0</v>
      </c>
      <c r="AG41" s="28">
        <f t="shared" si="13"/>
        <v>0</v>
      </c>
      <c r="AH41" s="28">
        <f t="shared" si="14"/>
        <v>0</v>
      </c>
      <c r="AI41" s="12">
        <f t="shared" si="15"/>
        <v>0</v>
      </c>
      <c r="AJ41" s="12">
        <f t="shared" si="16"/>
        <v>0</v>
      </c>
      <c r="AK41" s="12">
        <f t="shared" si="17"/>
        <v>0</v>
      </c>
      <c r="AL41" s="12">
        <f t="shared" si="18"/>
        <v>0</v>
      </c>
    </row>
    <row r="42" spans="1:38" x14ac:dyDescent="0.25">
      <c r="A42" s="109" t="s">
        <v>33</v>
      </c>
      <c r="B42" s="115"/>
      <c r="C42" s="115"/>
      <c r="D42" s="14"/>
      <c r="E42" s="14"/>
      <c r="F42" s="11">
        <f t="shared" si="1"/>
        <v>0</v>
      </c>
      <c r="G42" s="14"/>
      <c r="H42" s="14"/>
      <c r="I42" s="14"/>
      <c r="J42" s="14"/>
      <c r="K42" s="11">
        <f t="shared" si="2"/>
        <v>0</v>
      </c>
      <c r="L42" s="14"/>
      <c r="M42" s="27">
        <v>2.6</v>
      </c>
      <c r="N42" s="11">
        <f>ROUND(L42*M42,0)</f>
        <v>0</v>
      </c>
      <c r="O42" s="11">
        <f t="shared" si="4"/>
        <v>0</v>
      </c>
      <c r="P42" s="15"/>
      <c r="Q42" s="15"/>
      <c r="R42" s="12">
        <f t="shared" si="5"/>
        <v>0</v>
      </c>
      <c r="S42" s="15"/>
      <c r="T42" s="15"/>
      <c r="U42" s="15"/>
      <c r="V42" s="15"/>
      <c r="W42" s="12">
        <f t="shared" si="6"/>
        <v>0</v>
      </c>
      <c r="X42" s="15"/>
      <c r="Y42" s="27">
        <v>2.6</v>
      </c>
      <c r="Z42" s="12">
        <f t="shared" si="19"/>
        <v>0</v>
      </c>
      <c r="AA42" s="12">
        <f t="shared" si="7"/>
        <v>0</v>
      </c>
      <c r="AB42" s="12">
        <f t="shared" si="8"/>
        <v>0</v>
      </c>
      <c r="AC42" s="12">
        <f t="shared" si="9"/>
        <v>0</v>
      </c>
      <c r="AD42" s="12">
        <f t="shared" si="10"/>
        <v>0</v>
      </c>
      <c r="AE42" s="28">
        <f t="shared" si="11"/>
        <v>0</v>
      </c>
      <c r="AF42" s="28">
        <f t="shared" si="12"/>
        <v>0</v>
      </c>
      <c r="AG42" s="28">
        <f t="shared" si="13"/>
        <v>0</v>
      </c>
      <c r="AH42" s="28">
        <f t="shared" si="14"/>
        <v>0</v>
      </c>
      <c r="AI42" s="12">
        <f t="shared" si="15"/>
        <v>0</v>
      </c>
      <c r="AJ42" s="12">
        <f t="shared" si="16"/>
        <v>0</v>
      </c>
      <c r="AK42" s="12">
        <f t="shared" si="17"/>
        <v>0</v>
      </c>
      <c r="AL42" s="12">
        <f t="shared" si="18"/>
        <v>0</v>
      </c>
    </row>
    <row r="43" spans="1:38" x14ac:dyDescent="0.25">
      <c r="A43" s="109" t="s">
        <v>34</v>
      </c>
      <c r="B43" s="115"/>
      <c r="C43" s="115"/>
      <c r="D43" s="14"/>
      <c r="E43" s="14"/>
      <c r="F43" s="11">
        <f t="shared" si="1"/>
        <v>0</v>
      </c>
      <c r="G43" s="14"/>
      <c r="H43" s="14"/>
      <c r="I43" s="14"/>
      <c r="J43" s="14"/>
      <c r="K43" s="11">
        <f>G43+H43+I43+J43</f>
        <v>0</v>
      </c>
      <c r="L43" s="14"/>
      <c r="M43" s="27">
        <v>3</v>
      </c>
      <c r="N43" s="11">
        <f t="shared" ref="N43:N49" si="59">ROUND(L43*M43,0)</f>
        <v>0</v>
      </c>
      <c r="O43" s="11">
        <f t="shared" si="4"/>
        <v>0</v>
      </c>
      <c r="P43" s="15"/>
      <c r="Q43" s="15"/>
      <c r="R43" s="12">
        <f t="shared" si="5"/>
        <v>0</v>
      </c>
      <c r="S43" s="15"/>
      <c r="T43" s="15"/>
      <c r="U43" s="15"/>
      <c r="V43" s="15"/>
      <c r="W43" s="12">
        <f t="shared" si="6"/>
        <v>0</v>
      </c>
      <c r="X43" s="15"/>
      <c r="Y43" s="27">
        <v>3</v>
      </c>
      <c r="Z43" s="12">
        <f t="shared" si="19"/>
        <v>0</v>
      </c>
      <c r="AA43" s="12">
        <f t="shared" si="7"/>
        <v>0</v>
      </c>
      <c r="AB43" s="12">
        <f t="shared" ref="AB43:AB49" si="60">D43+P43</f>
        <v>0</v>
      </c>
      <c r="AC43" s="12">
        <f t="shared" ref="AC43:AC49" si="61">E43+Q43</f>
        <v>0</v>
      </c>
      <c r="AD43" s="12">
        <f t="shared" ref="AD43:AD49" si="62">F43+R43</f>
        <v>0</v>
      </c>
      <c r="AE43" s="28">
        <f t="shared" ref="AE43:AE49" si="63">G43+S43</f>
        <v>0</v>
      </c>
      <c r="AF43" s="28">
        <f t="shared" ref="AF43:AF49" si="64">H43+T43</f>
        <v>0</v>
      </c>
      <c r="AG43" s="28">
        <f t="shared" ref="AG43:AG49" si="65">I43+U43</f>
        <v>0</v>
      </c>
      <c r="AH43" s="28">
        <f t="shared" ref="AH43:AH49" si="66">J43+V43</f>
        <v>0</v>
      </c>
      <c r="AI43" s="12">
        <f t="shared" ref="AI43:AI49" si="67">AE43+AF43+AG43+AH43</f>
        <v>0</v>
      </c>
      <c r="AJ43" s="12">
        <f t="shared" ref="AJ43:AJ49" si="68">L43+X43</f>
        <v>0</v>
      </c>
      <c r="AK43" s="12">
        <f t="shared" ref="AK43:AK49" si="69">N43+Z43</f>
        <v>0</v>
      </c>
      <c r="AL43" s="12">
        <f t="shared" ref="AL43:AL49" si="70">O43+AA43</f>
        <v>0</v>
      </c>
    </row>
    <row r="44" spans="1:38" ht="13.5" customHeight="1" x14ac:dyDescent="0.25">
      <c r="A44" s="110" t="s">
        <v>84</v>
      </c>
      <c r="B44" s="115"/>
      <c r="C44" s="115"/>
      <c r="D44" s="14"/>
      <c r="E44" s="14"/>
      <c r="F44" s="11">
        <f t="shared" si="1"/>
        <v>0</v>
      </c>
      <c r="G44" s="14"/>
      <c r="H44" s="14"/>
      <c r="I44" s="14"/>
      <c r="J44" s="14"/>
      <c r="K44" s="11">
        <f t="shared" ref="K44:K49" si="71">G44+H44+I44+J44</f>
        <v>0</v>
      </c>
      <c r="L44" s="14"/>
      <c r="M44" s="27">
        <v>2.7</v>
      </c>
      <c r="N44" s="11">
        <f t="shared" si="59"/>
        <v>0</v>
      </c>
      <c r="O44" s="11">
        <f t="shared" si="4"/>
        <v>0</v>
      </c>
      <c r="P44" s="15"/>
      <c r="Q44" s="15"/>
      <c r="R44" s="12">
        <f t="shared" si="5"/>
        <v>0</v>
      </c>
      <c r="S44" s="14"/>
      <c r="T44" s="14"/>
      <c r="U44" s="14"/>
      <c r="V44" s="14"/>
      <c r="W44" s="12">
        <f t="shared" si="6"/>
        <v>0</v>
      </c>
      <c r="X44" s="15"/>
      <c r="Y44" s="27">
        <v>2.7</v>
      </c>
      <c r="Z44" s="12">
        <f t="shared" si="19"/>
        <v>0</v>
      </c>
      <c r="AA44" s="12">
        <f t="shared" si="7"/>
        <v>0</v>
      </c>
      <c r="AB44" s="12">
        <f t="shared" si="60"/>
        <v>0</v>
      </c>
      <c r="AC44" s="12">
        <f t="shared" si="61"/>
        <v>0</v>
      </c>
      <c r="AD44" s="12">
        <f t="shared" si="62"/>
        <v>0</v>
      </c>
      <c r="AE44" s="28">
        <f t="shared" si="63"/>
        <v>0</v>
      </c>
      <c r="AF44" s="28">
        <f t="shared" si="64"/>
        <v>0</v>
      </c>
      <c r="AG44" s="28">
        <f t="shared" si="65"/>
        <v>0</v>
      </c>
      <c r="AH44" s="28">
        <f t="shared" si="66"/>
        <v>0</v>
      </c>
      <c r="AI44" s="12">
        <f t="shared" si="67"/>
        <v>0</v>
      </c>
      <c r="AJ44" s="12">
        <f t="shared" si="68"/>
        <v>0</v>
      </c>
      <c r="AK44" s="12">
        <f t="shared" si="69"/>
        <v>0</v>
      </c>
      <c r="AL44" s="12">
        <f t="shared" si="70"/>
        <v>0</v>
      </c>
    </row>
    <row r="45" spans="1:38" x14ac:dyDescent="0.25">
      <c r="A45" s="113" t="s">
        <v>85</v>
      </c>
      <c r="B45" s="117"/>
      <c r="C45" s="117"/>
      <c r="D45" s="14"/>
      <c r="E45" s="14"/>
      <c r="F45" s="11">
        <f t="shared" si="1"/>
        <v>0</v>
      </c>
      <c r="G45" s="14"/>
      <c r="H45" s="14"/>
      <c r="I45" s="14"/>
      <c r="J45" s="14"/>
      <c r="K45" s="11">
        <f t="shared" si="71"/>
        <v>0</v>
      </c>
      <c r="L45" s="14"/>
      <c r="M45" s="27">
        <v>2.2000000000000002</v>
      </c>
      <c r="N45" s="11">
        <f t="shared" si="59"/>
        <v>0</v>
      </c>
      <c r="O45" s="11">
        <f t="shared" si="4"/>
        <v>0</v>
      </c>
      <c r="P45" s="15"/>
      <c r="Q45" s="15"/>
      <c r="R45" s="12">
        <f t="shared" si="5"/>
        <v>0</v>
      </c>
      <c r="S45" s="14"/>
      <c r="T45" s="14"/>
      <c r="U45" s="14"/>
      <c r="V45" s="14"/>
      <c r="W45" s="12">
        <f t="shared" si="6"/>
        <v>0</v>
      </c>
      <c r="X45" s="15"/>
      <c r="Y45" s="27">
        <v>2.2000000000000002</v>
      </c>
      <c r="Z45" s="12">
        <f t="shared" si="19"/>
        <v>0</v>
      </c>
      <c r="AA45" s="12">
        <f t="shared" si="7"/>
        <v>0</v>
      </c>
      <c r="AB45" s="12">
        <f t="shared" si="60"/>
        <v>0</v>
      </c>
      <c r="AC45" s="12">
        <f t="shared" si="61"/>
        <v>0</v>
      </c>
      <c r="AD45" s="12">
        <f t="shared" si="62"/>
        <v>0</v>
      </c>
      <c r="AE45" s="28">
        <f t="shared" si="63"/>
        <v>0</v>
      </c>
      <c r="AF45" s="28">
        <f t="shared" si="64"/>
        <v>0</v>
      </c>
      <c r="AG45" s="28">
        <f t="shared" si="65"/>
        <v>0</v>
      </c>
      <c r="AH45" s="28">
        <f t="shared" si="66"/>
        <v>0</v>
      </c>
      <c r="AI45" s="12">
        <f t="shared" si="67"/>
        <v>0</v>
      </c>
      <c r="AJ45" s="12">
        <f t="shared" si="68"/>
        <v>0</v>
      </c>
      <c r="AK45" s="12">
        <f t="shared" si="69"/>
        <v>0</v>
      </c>
      <c r="AL45" s="12">
        <f t="shared" si="70"/>
        <v>0</v>
      </c>
    </row>
    <row r="46" spans="1:38" x14ac:dyDescent="0.25">
      <c r="A46" s="110" t="s">
        <v>86</v>
      </c>
      <c r="B46" s="115"/>
      <c r="C46" s="115"/>
      <c r="D46" s="14"/>
      <c r="E46" s="14"/>
      <c r="F46" s="11">
        <f t="shared" si="1"/>
        <v>0</v>
      </c>
      <c r="G46" s="14"/>
      <c r="H46" s="14"/>
      <c r="I46" s="14"/>
      <c r="J46" s="14"/>
      <c r="K46" s="11">
        <f t="shared" si="71"/>
        <v>0</v>
      </c>
      <c r="L46" s="14"/>
      <c r="M46" s="27">
        <v>3.1</v>
      </c>
      <c r="N46" s="11">
        <f t="shared" si="59"/>
        <v>0</v>
      </c>
      <c r="O46" s="11">
        <f t="shared" si="4"/>
        <v>0</v>
      </c>
      <c r="P46" s="15"/>
      <c r="Q46" s="15"/>
      <c r="R46" s="12">
        <f t="shared" si="5"/>
        <v>0</v>
      </c>
      <c r="S46" s="14"/>
      <c r="T46" s="14"/>
      <c r="U46" s="14"/>
      <c r="V46" s="14"/>
      <c r="W46" s="12">
        <f t="shared" si="6"/>
        <v>0</v>
      </c>
      <c r="X46" s="15"/>
      <c r="Y46" s="27">
        <v>3.1</v>
      </c>
      <c r="Z46" s="12">
        <f t="shared" si="19"/>
        <v>0</v>
      </c>
      <c r="AA46" s="12">
        <f t="shared" si="7"/>
        <v>0</v>
      </c>
      <c r="AB46" s="12">
        <f t="shared" si="60"/>
        <v>0</v>
      </c>
      <c r="AC46" s="12">
        <f t="shared" si="61"/>
        <v>0</v>
      </c>
      <c r="AD46" s="12">
        <f t="shared" si="62"/>
        <v>0</v>
      </c>
      <c r="AE46" s="28">
        <f t="shared" si="63"/>
        <v>0</v>
      </c>
      <c r="AF46" s="28">
        <f t="shared" si="64"/>
        <v>0</v>
      </c>
      <c r="AG46" s="28">
        <f t="shared" si="65"/>
        <v>0</v>
      </c>
      <c r="AH46" s="28">
        <f t="shared" si="66"/>
        <v>0</v>
      </c>
      <c r="AI46" s="12">
        <f t="shared" si="67"/>
        <v>0</v>
      </c>
      <c r="AJ46" s="12">
        <f t="shared" si="68"/>
        <v>0</v>
      </c>
      <c r="AK46" s="12">
        <f t="shared" si="69"/>
        <v>0</v>
      </c>
      <c r="AL46" s="12">
        <f t="shared" si="70"/>
        <v>0</v>
      </c>
    </row>
    <row r="47" spans="1:38" ht="11.45" customHeight="1" x14ac:dyDescent="0.25">
      <c r="A47" s="110" t="s">
        <v>87</v>
      </c>
      <c r="B47" s="115"/>
      <c r="C47" s="115"/>
      <c r="D47" s="14"/>
      <c r="E47" s="14"/>
      <c r="F47" s="11">
        <f t="shared" si="1"/>
        <v>0</v>
      </c>
      <c r="G47" s="14"/>
      <c r="H47" s="14"/>
      <c r="I47" s="14"/>
      <c r="J47" s="14"/>
      <c r="K47" s="11">
        <f t="shared" si="71"/>
        <v>0</v>
      </c>
      <c r="L47" s="14"/>
      <c r="M47" s="27">
        <v>2.9</v>
      </c>
      <c r="N47" s="11">
        <f t="shared" si="59"/>
        <v>0</v>
      </c>
      <c r="O47" s="11">
        <f t="shared" si="4"/>
        <v>0</v>
      </c>
      <c r="P47" s="15"/>
      <c r="Q47" s="15"/>
      <c r="R47" s="12">
        <f t="shared" si="5"/>
        <v>0</v>
      </c>
      <c r="S47" s="14"/>
      <c r="T47" s="14"/>
      <c r="U47" s="14"/>
      <c r="V47" s="14"/>
      <c r="W47" s="12">
        <f t="shared" si="6"/>
        <v>0</v>
      </c>
      <c r="X47" s="15"/>
      <c r="Y47" s="27">
        <v>2.9</v>
      </c>
      <c r="Z47" s="12">
        <f t="shared" si="19"/>
        <v>0</v>
      </c>
      <c r="AA47" s="12">
        <f t="shared" si="7"/>
        <v>0</v>
      </c>
      <c r="AB47" s="12">
        <f t="shared" si="60"/>
        <v>0</v>
      </c>
      <c r="AC47" s="12">
        <f t="shared" si="61"/>
        <v>0</v>
      </c>
      <c r="AD47" s="12">
        <f t="shared" si="62"/>
        <v>0</v>
      </c>
      <c r="AE47" s="28">
        <f t="shared" si="63"/>
        <v>0</v>
      </c>
      <c r="AF47" s="28">
        <f t="shared" si="64"/>
        <v>0</v>
      </c>
      <c r="AG47" s="28">
        <f t="shared" si="65"/>
        <v>0</v>
      </c>
      <c r="AH47" s="28">
        <f t="shared" si="66"/>
        <v>0</v>
      </c>
      <c r="AI47" s="12">
        <f t="shared" si="67"/>
        <v>0</v>
      </c>
      <c r="AJ47" s="12">
        <f t="shared" si="68"/>
        <v>0</v>
      </c>
      <c r="AK47" s="12">
        <f t="shared" si="69"/>
        <v>0</v>
      </c>
      <c r="AL47" s="12">
        <f t="shared" si="70"/>
        <v>0</v>
      </c>
    </row>
    <row r="48" spans="1:38" ht="13.5" customHeight="1" x14ac:dyDescent="0.25">
      <c r="A48" s="110" t="s">
        <v>88</v>
      </c>
      <c r="B48" s="115"/>
      <c r="C48" s="115"/>
      <c r="D48" s="14"/>
      <c r="E48" s="14"/>
      <c r="F48" s="11">
        <f>D48+E48</f>
        <v>0</v>
      </c>
      <c r="G48" s="14"/>
      <c r="H48" s="14"/>
      <c r="I48" s="14"/>
      <c r="J48" s="14"/>
      <c r="K48" s="11">
        <f t="shared" si="71"/>
        <v>0</v>
      </c>
      <c r="L48" s="14"/>
      <c r="M48" s="27">
        <v>2.9</v>
      </c>
      <c r="N48" s="11">
        <f t="shared" si="59"/>
        <v>0</v>
      </c>
      <c r="O48" s="11">
        <f t="shared" si="4"/>
        <v>0</v>
      </c>
      <c r="P48" s="15"/>
      <c r="Q48" s="15"/>
      <c r="R48" s="12">
        <f t="shared" si="5"/>
        <v>0</v>
      </c>
      <c r="S48" s="14"/>
      <c r="T48" s="14"/>
      <c r="U48" s="14"/>
      <c r="V48" s="14"/>
      <c r="W48" s="12">
        <f t="shared" si="6"/>
        <v>0</v>
      </c>
      <c r="X48" s="15"/>
      <c r="Y48" s="27">
        <v>2.9</v>
      </c>
      <c r="Z48" s="12">
        <f t="shared" si="19"/>
        <v>0</v>
      </c>
      <c r="AA48" s="12">
        <f t="shared" si="7"/>
        <v>0</v>
      </c>
      <c r="AB48" s="12">
        <f t="shared" si="60"/>
        <v>0</v>
      </c>
      <c r="AC48" s="12">
        <f t="shared" si="61"/>
        <v>0</v>
      </c>
      <c r="AD48" s="12">
        <f t="shared" si="62"/>
        <v>0</v>
      </c>
      <c r="AE48" s="28">
        <f t="shared" si="63"/>
        <v>0</v>
      </c>
      <c r="AF48" s="28">
        <f t="shared" si="64"/>
        <v>0</v>
      </c>
      <c r="AG48" s="28">
        <f t="shared" si="65"/>
        <v>0</v>
      </c>
      <c r="AH48" s="28">
        <f t="shared" si="66"/>
        <v>0</v>
      </c>
      <c r="AI48" s="12">
        <f t="shared" si="67"/>
        <v>0</v>
      </c>
      <c r="AJ48" s="12">
        <f t="shared" si="68"/>
        <v>0</v>
      </c>
      <c r="AK48" s="12">
        <f t="shared" si="69"/>
        <v>0</v>
      </c>
      <c r="AL48" s="12">
        <f t="shared" si="70"/>
        <v>0</v>
      </c>
    </row>
    <row r="49" spans="1:38" ht="15" customHeight="1" x14ac:dyDescent="0.25">
      <c r="A49" s="110" t="s">
        <v>89</v>
      </c>
      <c r="B49" s="115"/>
      <c r="C49" s="115"/>
      <c r="D49" s="14"/>
      <c r="E49" s="14"/>
      <c r="F49" s="11">
        <f t="shared" si="1"/>
        <v>0</v>
      </c>
      <c r="G49" s="14"/>
      <c r="H49" s="14"/>
      <c r="I49" s="14"/>
      <c r="J49" s="14"/>
      <c r="K49" s="11">
        <f t="shared" si="71"/>
        <v>0</v>
      </c>
      <c r="L49" s="14"/>
      <c r="M49" s="27">
        <v>2.9</v>
      </c>
      <c r="N49" s="11">
        <f t="shared" si="59"/>
        <v>0</v>
      </c>
      <c r="O49" s="11">
        <f>F49+K49+N49</f>
        <v>0</v>
      </c>
      <c r="P49" s="15"/>
      <c r="Q49" s="15"/>
      <c r="R49" s="12">
        <f>P49+Q49</f>
        <v>0</v>
      </c>
      <c r="S49" s="14"/>
      <c r="T49" s="14"/>
      <c r="U49" s="14"/>
      <c r="V49" s="14"/>
      <c r="W49" s="12">
        <f t="shared" si="6"/>
        <v>0</v>
      </c>
      <c r="X49" s="15"/>
      <c r="Y49" s="27">
        <v>2.9</v>
      </c>
      <c r="Z49" s="12">
        <f t="shared" si="19"/>
        <v>0</v>
      </c>
      <c r="AA49" s="12">
        <f t="shared" si="7"/>
        <v>0</v>
      </c>
      <c r="AB49" s="12">
        <f t="shared" si="60"/>
        <v>0</v>
      </c>
      <c r="AC49" s="12">
        <f t="shared" si="61"/>
        <v>0</v>
      </c>
      <c r="AD49" s="12">
        <f t="shared" si="62"/>
        <v>0</v>
      </c>
      <c r="AE49" s="28">
        <f t="shared" si="63"/>
        <v>0</v>
      </c>
      <c r="AF49" s="28">
        <f t="shared" si="64"/>
        <v>0</v>
      </c>
      <c r="AG49" s="28">
        <f t="shared" si="65"/>
        <v>0</v>
      </c>
      <c r="AH49" s="28">
        <f t="shared" si="66"/>
        <v>0</v>
      </c>
      <c r="AI49" s="12">
        <f t="shared" si="67"/>
        <v>0</v>
      </c>
      <c r="AJ49" s="12">
        <f t="shared" si="68"/>
        <v>0</v>
      </c>
      <c r="AK49" s="12">
        <f t="shared" si="69"/>
        <v>0</v>
      </c>
      <c r="AL49" s="12">
        <f t="shared" si="70"/>
        <v>0</v>
      </c>
    </row>
    <row r="50" spans="1:38" x14ac:dyDescent="0.25">
      <c r="A50" s="105" t="s">
        <v>38</v>
      </c>
      <c r="B50" s="105">
        <f t="shared" ref="B50:C50" si="72">B13+B14+B15+B16+B17+B18+B19+B20+B21+B22+B23+B24+B25+B26+B27+B28+B29+B30+B33+B34+B35+B36+B37+B40+B41+B42+B43+B44+B45+B46+B47+B48+B49</f>
        <v>0</v>
      </c>
      <c r="C50" s="105">
        <f t="shared" si="72"/>
        <v>0</v>
      </c>
      <c r="D50" s="83">
        <f>D13+D14+D15+D16+D17+D18+D19+D20+D21+D22+D23+D24+D25+D26+D27+D28+D29+D30+D33+D34+D35+D36+D37+D40+D41+D42+D43+D44+D45+D46+D47+D48+D49</f>
        <v>0</v>
      </c>
      <c r="E50" s="83">
        <f t="shared" ref="E50:F50" si="73">E13+E14+E15+E16+E17+E18+E19+E20+E21+E22+E23+E24+E25+E26+E27+E28+E29+E30+E33+E34+E35+E36+E37+E40+E41+E42+E43+E44+E45+E46+E47+E48+E49</f>
        <v>0</v>
      </c>
      <c r="F50" s="11">
        <f t="shared" si="73"/>
        <v>0</v>
      </c>
      <c r="G50" s="83">
        <f>G13+G14+G15+G16+G17+G18+G19+G20+G21+G22+G23+G24+G25+G26+G27+G28+G29+G30+G33+G34+G35+G36+G37+G40+G41+G42+G43+G44+G45+G46+G47+G48+G49</f>
        <v>0</v>
      </c>
      <c r="H50" s="83">
        <f t="shared" ref="H50:K50" si="74">H13+H14+H15+H16+H17+H18+H19+H20+H21+H22+H23+H24+H25+H26+H27+H28+H29+H30+H33+H34+H35+H36+H37+H40+H41+H42+H43+H44+H45+H46+H47+H48+H49</f>
        <v>0</v>
      </c>
      <c r="I50" s="83">
        <f t="shared" si="74"/>
        <v>0</v>
      </c>
      <c r="J50" s="83">
        <f t="shared" si="74"/>
        <v>0</v>
      </c>
      <c r="K50" s="83">
        <f t="shared" si="74"/>
        <v>0</v>
      </c>
      <c r="L50" s="83">
        <f>L13+L14+L15+L16+L17+L18+L19+L20+L21+L22+L23+L24+L25+L26+L27+L28+L29+L30+L33+L34+L35+L36+L37+L40+L41+L42+L43+L44+L45+L46+L47+L48+L49</f>
        <v>0</v>
      </c>
      <c r="M50" s="27"/>
      <c r="N50" s="11">
        <f t="shared" ref="N50:AL50" si="75">N13+N14+N15+N16+N17+N18+N19+N20+N21+N22+N23+N24+N25+N26+N27+N28+N29+N30+N33+N34+N35+N36+N37+N40+N41+N42+N43+N44+N45+N46+N47+N48+N49</f>
        <v>0</v>
      </c>
      <c r="O50" s="11">
        <f t="shared" si="75"/>
        <v>0</v>
      </c>
      <c r="P50" s="28">
        <f t="shared" si="75"/>
        <v>0</v>
      </c>
      <c r="Q50" s="28">
        <f t="shared" si="75"/>
        <v>0</v>
      </c>
      <c r="R50" s="12">
        <f t="shared" si="75"/>
        <v>0</v>
      </c>
      <c r="S50" s="28">
        <f t="shared" si="75"/>
        <v>0</v>
      </c>
      <c r="T50" s="28">
        <f t="shared" si="75"/>
        <v>0</v>
      </c>
      <c r="U50" s="28">
        <f t="shared" si="75"/>
        <v>0</v>
      </c>
      <c r="V50" s="28">
        <f t="shared" si="75"/>
        <v>0</v>
      </c>
      <c r="W50" s="12">
        <f t="shared" si="75"/>
        <v>0</v>
      </c>
      <c r="X50" s="28">
        <f t="shared" si="75"/>
        <v>0</v>
      </c>
      <c r="Y50" s="114"/>
      <c r="Z50" s="12">
        <f t="shared" si="75"/>
        <v>0</v>
      </c>
      <c r="AA50" s="12">
        <f t="shared" si="75"/>
        <v>0</v>
      </c>
      <c r="AB50" s="28">
        <f t="shared" si="75"/>
        <v>0</v>
      </c>
      <c r="AC50" s="28">
        <f t="shared" si="75"/>
        <v>0</v>
      </c>
      <c r="AD50" s="12">
        <f t="shared" si="75"/>
        <v>0</v>
      </c>
      <c r="AE50" s="28">
        <f>AE13+AE14+AE15+AE16+AE17+AE18+AE19+AE20+AE21+AE22+AE23+AE24+AE25+AE26+AE27+AE28+AE29+AE30+AE33+AE34+AE35+AE36+AE37+AE40+AE41+AE42+AE43+AE44+AE45+AE46+AE47+AE48+AE49</f>
        <v>0</v>
      </c>
      <c r="AF50" s="28">
        <f t="shared" si="75"/>
        <v>0</v>
      </c>
      <c r="AG50" s="28">
        <f t="shared" si="75"/>
        <v>0</v>
      </c>
      <c r="AH50" s="28">
        <f t="shared" si="75"/>
        <v>0</v>
      </c>
      <c r="AI50" s="12">
        <f t="shared" si="75"/>
        <v>0</v>
      </c>
      <c r="AJ50" s="12">
        <f t="shared" si="75"/>
        <v>0</v>
      </c>
      <c r="AK50" s="12">
        <f t="shared" si="75"/>
        <v>0</v>
      </c>
      <c r="AL50" s="12">
        <f t="shared" si="75"/>
        <v>0</v>
      </c>
    </row>
    <row r="52" spans="1:38" x14ac:dyDescent="0.25">
      <c r="AB52" s="19" t="s">
        <v>102</v>
      </c>
    </row>
    <row r="54" spans="1:38" x14ac:dyDescent="0.25">
      <c r="AB54" s="19" t="s">
        <v>103</v>
      </c>
    </row>
  </sheetData>
  <sheetProtection formatCells="0" formatColumns="0"/>
  <mergeCells count="30">
    <mergeCell ref="B8:C10"/>
    <mergeCell ref="P8:AA8"/>
    <mergeCell ref="P9:W9"/>
    <mergeCell ref="X9:Z9"/>
    <mergeCell ref="AA9:AA11"/>
    <mergeCell ref="S10:W10"/>
    <mergeCell ref="X10:X11"/>
    <mergeCell ref="Y10:Y11"/>
    <mergeCell ref="Z10:Z11"/>
    <mergeCell ref="D9:K9"/>
    <mergeCell ref="L10:L11"/>
    <mergeCell ref="M10:M11"/>
    <mergeCell ref="N10:N11"/>
    <mergeCell ref="O9:O11"/>
    <mergeCell ref="A4:AA4"/>
    <mergeCell ref="AJ9:AK9"/>
    <mergeCell ref="D6:AA6"/>
    <mergeCell ref="A8:A11"/>
    <mergeCell ref="L9:N9"/>
    <mergeCell ref="AB8:AL8"/>
    <mergeCell ref="AB9:AI9"/>
    <mergeCell ref="AL9:AL11"/>
    <mergeCell ref="AB10:AD10"/>
    <mergeCell ref="AE10:AI10"/>
    <mergeCell ref="AJ10:AJ11"/>
    <mergeCell ref="AK10:AK11"/>
    <mergeCell ref="P10:R10"/>
    <mergeCell ref="D10:F10"/>
    <mergeCell ref="G10:K10"/>
    <mergeCell ref="D8:O8"/>
  </mergeCells>
  <pageMargins left="0.19685039370078741" right="0.19685039370078741" top="0.74803149606299213" bottom="0.35433070866141736" header="0.31496062992125984" footer="0.31496062992125984"/>
  <pageSetup paperSize="9" scale="55" fitToWidth="2" pageOrder="overThenDown" orientation="landscape" blackAndWhite="1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32"/>
  <sheetViews>
    <sheetView zoomScaleNormal="100" zoomScaleSheetLayoutView="90" workbookViewId="0">
      <pane xSplit="1" ySplit="11" topLeftCell="B12" activePane="bottomRight" state="frozen"/>
      <selection pane="topRight" activeCell="B1" sqref="B1"/>
      <selection pane="bottomLeft" activeCell="A9" sqref="A9"/>
      <selection pane="bottomRight" activeCell="Q17" sqref="Q17"/>
    </sheetView>
  </sheetViews>
  <sheetFormatPr defaultColWidth="8.85546875" defaultRowHeight="15" x14ac:dyDescent="0.25"/>
  <cols>
    <col min="1" max="1" width="31.28515625" style="19" customWidth="1"/>
    <col min="2" max="2" width="8.140625" style="62" customWidth="1"/>
    <col min="3" max="3" width="7" style="19" customWidth="1"/>
    <col min="4" max="4" width="10.140625" style="19" customWidth="1"/>
    <col min="5" max="5" width="12.85546875" style="19" customWidth="1"/>
    <col min="6" max="6" width="10.7109375" style="19" customWidth="1"/>
    <col min="7" max="7" width="8.7109375" style="19" customWidth="1"/>
    <col min="8" max="8" width="7.28515625" style="19" customWidth="1"/>
    <col min="9" max="9" width="9.85546875" style="19" customWidth="1"/>
    <col min="10" max="10" width="13.85546875" style="19" customWidth="1"/>
    <col min="11" max="11" width="11" style="19" customWidth="1"/>
    <col min="12" max="13" width="8.7109375" style="19" customWidth="1"/>
    <col min="14" max="14" width="9.28515625" style="19" customWidth="1"/>
    <col min="15" max="15" width="14.140625" style="19" customWidth="1"/>
    <col min="16" max="16" width="10.7109375" style="19" customWidth="1"/>
    <col min="17" max="16384" width="8.85546875" style="19"/>
  </cols>
  <sheetData>
    <row r="1" spans="1:16" x14ac:dyDescent="0.25">
      <c r="A1" s="19" t="s">
        <v>114</v>
      </c>
    </row>
    <row r="2" spans="1:16" x14ac:dyDescent="0.25">
      <c r="A2" s="203"/>
    </row>
    <row r="3" spans="1:16" x14ac:dyDescent="0.25">
      <c r="A3" s="19" t="s">
        <v>110</v>
      </c>
    </row>
    <row r="4" spans="1:16" ht="15.75" customHeight="1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x14ac:dyDescent="0.25">
      <c r="A5" s="21" t="s">
        <v>50</v>
      </c>
      <c r="B5" s="34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6.5" thickBot="1" x14ac:dyDescent="0.3">
      <c r="A6" s="35" t="s">
        <v>39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thickBot="1" x14ac:dyDescent="0.3">
      <c r="A7" s="136"/>
      <c r="B7" s="34" t="s">
        <v>7</v>
      </c>
      <c r="C7" s="21"/>
      <c r="D7" s="21"/>
      <c r="E7" s="21"/>
      <c r="F7" s="21"/>
      <c r="G7" s="21" t="s">
        <v>37</v>
      </c>
      <c r="H7" s="21"/>
      <c r="I7" s="21"/>
      <c r="J7" s="21"/>
      <c r="K7" s="21"/>
      <c r="L7" s="21" t="s">
        <v>36</v>
      </c>
      <c r="M7" s="21"/>
      <c r="N7" s="21"/>
      <c r="O7" s="21"/>
      <c r="P7" s="21"/>
    </row>
    <row r="8" spans="1:16" x14ac:dyDescent="0.25">
      <c r="A8" s="137"/>
      <c r="B8" s="138" t="s">
        <v>61</v>
      </c>
      <c r="C8" s="131" t="s">
        <v>63</v>
      </c>
      <c r="D8" s="131" t="s">
        <v>42</v>
      </c>
      <c r="E8" s="131"/>
      <c r="F8" s="132"/>
      <c r="G8" s="130" t="s">
        <v>61</v>
      </c>
      <c r="H8" s="131" t="s">
        <v>63</v>
      </c>
      <c r="I8" s="131" t="s">
        <v>42</v>
      </c>
      <c r="J8" s="131"/>
      <c r="K8" s="132"/>
      <c r="L8" s="124" t="s">
        <v>61</v>
      </c>
      <c r="M8" s="125" t="s">
        <v>63</v>
      </c>
      <c r="N8" s="125" t="s">
        <v>42</v>
      </c>
      <c r="O8" s="125"/>
      <c r="P8" s="126"/>
    </row>
    <row r="9" spans="1:16" ht="15" customHeight="1" x14ac:dyDescent="0.25">
      <c r="A9" s="137"/>
      <c r="B9" s="139"/>
      <c r="C9" s="119"/>
      <c r="D9" s="120" t="s">
        <v>0</v>
      </c>
      <c r="E9" s="120" t="s">
        <v>43</v>
      </c>
      <c r="F9" s="140" t="s">
        <v>62</v>
      </c>
      <c r="G9" s="135"/>
      <c r="H9" s="119"/>
      <c r="I9" s="120" t="s">
        <v>0</v>
      </c>
      <c r="J9" s="120" t="s">
        <v>43</v>
      </c>
      <c r="K9" s="134" t="s">
        <v>62</v>
      </c>
      <c r="L9" s="129"/>
      <c r="M9" s="118"/>
      <c r="N9" s="127" t="s">
        <v>0</v>
      </c>
      <c r="O9" s="127" t="s">
        <v>43</v>
      </c>
      <c r="P9" s="128" t="s">
        <v>62</v>
      </c>
    </row>
    <row r="10" spans="1:16" ht="15.75" customHeight="1" x14ac:dyDescent="0.25">
      <c r="A10" s="137"/>
      <c r="B10" s="139"/>
      <c r="C10" s="119"/>
      <c r="D10" s="118"/>
      <c r="E10" s="118"/>
      <c r="F10" s="122"/>
      <c r="G10" s="135"/>
      <c r="H10" s="119"/>
      <c r="I10" s="118"/>
      <c r="J10" s="118"/>
      <c r="K10" s="133"/>
      <c r="L10" s="129"/>
      <c r="M10" s="118"/>
      <c r="N10" s="123"/>
      <c r="O10" s="118"/>
      <c r="P10" s="122"/>
    </row>
    <row r="11" spans="1:16" ht="82.5" customHeight="1" x14ac:dyDescent="0.25">
      <c r="A11" s="4">
        <v>1</v>
      </c>
      <c r="B11" s="139">
        <v>2</v>
      </c>
      <c r="C11" s="119">
        <v>3</v>
      </c>
      <c r="D11" s="118">
        <v>4</v>
      </c>
      <c r="E11" s="118">
        <v>5</v>
      </c>
      <c r="F11" s="122">
        <v>6</v>
      </c>
      <c r="G11" s="135">
        <v>7</v>
      </c>
      <c r="H11" s="119">
        <v>8</v>
      </c>
      <c r="I11" s="118">
        <v>9</v>
      </c>
      <c r="J11" s="118">
        <v>10</v>
      </c>
      <c r="K11" s="133">
        <v>11</v>
      </c>
      <c r="L11" s="129">
        <v>12</v>
      </c>
      <c r="M11" s="118">
        <v>13</v>
      </c>
      <c r="N11" s="123">
        <v>14</v>
      </c>
      <c r="O11" s="118">
        <v>15</v>
      </c>
      <c r="P11" s="122">
        <v>16</v>
      </c>
    </row>
    <row r="12" spans="1:16" ht="13.15" customHeight="1" x14ac:dyDescent="0.25">
      <c r="A12" s="4" t="s">
        <v>93</v>
      </c>
      <c r="B12" s="4">
        <v>5.0999999999999996</v>
      </c>
      <c r="C12" s="4">
        <v>252</v>
      </c>
      <c r="D12" s="4"/>
      <c r="E12" s="4">
        <v>0</v>
      </c>
      <c r="F12" s="4">
        <v>0</v>
      </c>
      <c r="G12" s="4">
        <v>5.0999999999999996</v>
      </c>
      <c r="H12" s="4">
        <v>252</v>
      </c>
      <c r="I12" s="4"/>
      <c r="J12" s="4">
        <v>0</v>
      </c>
      <c r="K12" s="4">
        <v>0</v>
      </c>
      <c r="L12" s="4">
        <v>5.0999999999999996</v>
      </c>
      <c r="M12" s="4">
        <v>252</v>
      </c>
      <c r="N12" s="4">
        <v>0</v>
      </c>
      <c r="O12" s="4">
        <v>0</v>
      </c>
      <c r="P12" s="4">
        <v>0</v>
      </c>
    </row>
    <row r="13" spans="1:16" x14ac:dyDescent="0.25">
      <c r="A13" s="18" t="s">
        <v>92</v>
      </c>
      <c r="B13" s="36">
        <v>7.7</v>
      </c>
      <c r="C13" s="27">
        <v>325</v>
      </c>
      <c r="D13" s="16"/>
      <c r="E13" s="37">
        <v>0</v>
      </c>
      <c r="F13" s="38">
        <v>0</v>
      </c>
      <c r="G13" s="36">
        <v>7.7</v>
      </c>
      <c r="H13" s="39">
        <v>325</v>
      </c>
      <c r="I13" s="16"/>
      <c r="J13" s="37">
        <v>0</v>
      </c>
      <c r="K13" s="40">
        <v>0</v>
      </c>
      <c r="L13" s="95">
        <v>7.7</v>
      </c>
      <c r="M13" s="37">
        <v>325</v>
      </c>
      <c r="N13" s="41">
        <v>0</v>
      </c>
      <c r="O13" s="37">
        <v>0</v>
      </c>
      <c r="P13" s="38">
        <v>0</v>
      </c>
    </row>
    <row r="14" spans="1:16" x14ac:dyDescent="0.25">
      <c r="A14" s="18" t="s">
        <v>97</v>
      </c>
      <c r="B14" s="36">
        <v>11</v>
      </c>
      <c r="C14" s="27">
        <v>339</v>
      </c>
      <c r="D14" s="16"/>
      <c r="E14" s="37">
        <v>0</v>
      </c>
      <c r="F14" s="38">
        <v>0</v>
      </c>
      <c r="G14" s="36">
        <v>11</v>
      </c>
      <c r="H14" s="39">
        <v>339</v>
      </c>
      <c r="I14" s="16"/>
      <c r="J14" s="37">
        <v>0</v>
      </c>
      <c r="K14" s="40">
        <v>0</v>
      </c>
      <c r="L14" s="95">
        <v>11</v>
      </c>
      <c r="M14" s="37">
        <v>339</v>
      </c>
      <c r="N14" s="41">
        <v>0</v>
      </c>
      <c r="O14" s="37">
        <v>0</v>
      </c>
      <c r="P14" s="38">
        <v>0</v>
      </c>
    </row>
    <row r="15" spans="1:16" x14ac:dyDescent="0.25">
      <c r="A15" s="18" t="s">
        <v>40</v>
      </c>
      <c r="B15" s="36">
        <v>6.5</v>
      </c>
      <c r="C15" s="27">
        <v>281</v>
      </c>
      <c r="D15" s="16"/>
      <c r="E15" s="37">
        <v>0</v>
      </c>
      <c r="F15" s="38">
        <v>0</v>
      </c>
      <c r="G15" s="36">
        <v>6.5</v>
      </c>
      <c r="H15" s="39">
        <v>281</v>
      </c>
      <c r="I15" s="16"/>
      <c r="J15" s="37">
        <v>0</v>
      </c>
      <c r="K15" s="40">
        <v>0</v>
      </c>
      <c r="L15" s="95">
        <v>6.5</v>
      </c>
      <c r="M15" s="37">
        <v>281</v>
      </c>
      <c r="N15" s="41">
        <v>0</v>
      </c>
      <c r="O15" s="37">
        <v>0</v>
      </c>
      <c r="P15" s="38">
        <v>0</v>
      </c>
    </row>
    <row r="16" spans="1:16" x14ac:dyDescent="0.25">
      <c r="A16" s="5" t="s">
        <v>81</v>
      </c>
      <c r="B16" s="42">
        <v>15.8</v>
      </c>
      <c r="C16" s="44">
        <v>338</v>
      </c>
      <c r="D16" s="16"/>
      <c r="E16" s="37">
        <v>0</v>
      </c>
      <c r="F16" s="38">
        <v>0</v>
      </c>
      <c r="G16" s="43">
        <v>15.8</v>
      </c>
      <c r="H16" s="44">
        <v>338</v>
      </c>
      <c r="I16" s="16"/>
      <c r="J16" s="37">
        <v>0</v>
      </c>
      <c r="K16" s="40">
        <v>0</v>
      </c>
      <c r="L16" s="95">
        <v>15.8</v>
      </c>
      <c r="M16" s="37">
        <v>338</v>
      </c>
      <c r="N16" s="41">
        <v>0</v>
      </c>
      <c r="O16" s="37">
        <v>0</v>
      </c>
      <c r="P16" s="38">
        <v>0</v>
      </c>
    </row>
    <row r="17" spans="1:16" x14ac:dyDescent="0.25">
      <c r="A17" s="5" t="s">
        <v>96</v>
      </c>
      <c r="B17" s="36">
        <v>13.2</v>
      </c>
      <c r="C17" s="27">
        <v>336</v>
      </c>
      <c r="D17" s="16"/>
      <c r="E17" s="37">
        <v>0</v>
      </c>
      <c r="F17" s="38">
        <v>0</v>
      </c>
      <c r="G17" s="36">
        <v>13.2</v>
      </c>
      <c r="H17" s="39">
        <v>336</v>
      </c>
      <c r="I17" s="16"/>
      <c r="J17" s="37">
        <v>0</v>
      </c>
      <c r="K17" s="40">
        <v>0</v>
      </c>
      <c r="L17" s="95">
        <v>13.2</v>
      </c>
      <c r="M17" s="37">
        <v>336</v>
      </c>
      <c r="N17" s="41">
        <v>0</v>
      </c>
      <c r="O17" s="37">
        <v>0</v>
      </c>
      <c r="P17" s="38">
        <v>0</v>
      </c>
    </row>
    <row r="18" spans="1:16" x14ac:dyDescent="0.25">
      <c r="A18" s="5" t="s">
        <v>91</v>
      </c>
      <c r="B18" s="36">
        <v>0</v>
      </c>
      <c r="C18" s="27">
        <v>0</v>
      </c>
      <c r="D18" s="16">
        <v>0</v>
      </c>
      <c r="E18" s="37">
        <v>0</v>
      </c>
      <c r="F18" s="38">
        <v>0</v>
      </c>
      <c r="G18" s="36">
        <v>6.2</v>
      </c>
      <c r="H18" s="39">
        <v>252</v>
      </c>
      <c r="I18" s="16"/>
      <c r="J18" s="37">
        <v>0</v>
      </c>
      <c r="K18" s="40">
        <v>0</v>
      </c>
      <c r="L18" s="95">
        <v>6.2</v>
      </c>
      <c r="M18" s="37">
        <v>0</v>
      </c>
      <c r="N18" s="41">
        <v>0</v>
      </c>
      <c r="O18" s="37">
        <v>0</v>
      </c>
      <c r="P18" s="38">
        <v>0</v>
      </c>
    </row>
    <row r="19" spans="1:16" x14ac:dyDescent="0.25">
      <c r="A19" s="5" t="s">
        <v>78</v>
      </c>
      <c r="B19" s="36">
        <v>21</v>
      </c>
      <c r="C19" s="27">
        <v>350</v>
      </c>
      <c r="D19" s="63"/>
      <c r="E19" s="37">
        <v>0</v>
      </c>
      <c r="F19" s="38">
        <v>0</v>
      </c>
      <c r="G19" s="36">
        <v>21</v>
      </c>
      <c r="H19" s="39">
        <v>350</v>
      </c>
      <c r="I19" s="16"/>
      <c r="J19" s="37">
        <v>0</v>
      </c>
      <c r="K19" s="40">
        <v>0</v>
      </c>
      <c r="L19" s="95">
        <v>21</v>
      </c>
      <c r="M19" s="37">
        <v>350</v>
      </c>
      <c r="N19" s="41">
        <v>0</v>
      </c>
      <c r="O19" s="37">
        <v>0</v>
      </c>
      <c r="P19" s="38">
        <v>0</v>
      </c>
    </row>
    <row r="20" spans="1:16" x14ac:dyDescent="0.25">
      <c r="A20" s="5" t="s">
        <v>83</v>
      </c>
      <c r="B20" s="36">
        <v>21</v>
      </c>
      <c r="C20" s="27">
        <v>350</v>
      </c>
      <c r="D20" s="16"/>
      <c r="E20" s="37">
        <v>0</v>
      </c>
      <c r="F20" s="38">
        <v>0</v>
      </c>
      <c r="G20" s="36">
        <v>21</v>
      </c>
      <c r="H20" s="39">
        <v>350</v>
      </c>
      <c r="I20" s="16"/>
      <c r="J20" s="37">
        <v>0</v>
      </c>
      <c r="K20" s="40">
        <v>0</v>
      </c>
      <c r="L20" s="95">
        <v>21</v>
      </c>
      <c r="M20" s="37">
        <v>350</v>
      </c>
      <c r="N20" s="41">
        <v>0</v>
      </c>
      <c r="O20" s="37">
        <v>0</v>
      </c>
      <c r="P20" s="38">
        <v>0</v>
      </c>
    </row>
    <row r="21" spans="1:16" x14ac:dyDescent="0.25">
      <c r="A21" s="45" t="s">
        <v>82</v>
      </c>
      <c r="B21" s="36">
        <v>21</v>
      </c>
      <c r="C21" s="27">
        <v>350</v>
      </c>
      <c r="D21" s="16"/>
      <c r="E21" s="37">
        <v>0</v>
      </c>
      <c r="F21" s="38">
        <v>0</v>
      </c>
      <c r="G21" s="36">
        <v>21</v>
      </c>
      <c r="H21" s="39">
        <v>350</v>
      </c>
      <c r="I21" s="16"/>
      <c r="J21" s="37">
        <v>0</v>
      </c>
      <c r="K21" s="40">
        <v>0</v>
      </c>
      <c r="L21" s="95">
        <v>21</v>
      </c>
      <c r="M21" s="37">
        <v>350</v>
      </c>
      <c r="N21" s="41">
        <v>0</v>
      </c>
      <c r="O21" s="37">
        <v>0</v>
      </c>
      <c r="P21" s="38">
        <v>0</v>
      </c>
    </row>
    <row r="22" spans="1:16" x14ac:dyDescent="0.25">
      <c r="A22" s="45" t="s">
        <v>77</v>
      </c>
      <c r="B22" s="36">
        <v>0</v>
      </c>
      <c r="C22" s="27">
        <v>0</v>
      </c>
      <c r="D22" s="16">
        <v>0</v>
      </c>
      <c r="E22" s="37">
        <v>0</v>
      </c>
      <c r="F22" s="38">
        <v>0</v>
      </c>
      <c r="G22" s="36">
        <v>9.9</v>
      </c>
      <c r="H22" s="39">
        <v>326</v>
      </c>
      <c r="I22" s="16"/>
      <c r="J22" s="37">
        <v>0</v>
      </c>
      <c r="K22" s="40">
        <v>0</v>
      </c>
      <c r="L22" s="95">
        <v>9.9</v>
      </c>
      <c r="M22" s="37">
        <v>0</v>
      </c>
      <c r="N22" s="41">
        <v>0</v>
      </c>
      <c r="O22" s="37">
        <v>0</v>
      </c>
      <c r="P22" s="38">
        <v>0</v>
      </c>
    </row>
    <row r="23" spans="1:16" s="20" customFormat="1" x14ac:dyDescent="0.25">
      <c r="A23" s="5" t="s">
        <v>79</v>
      </c>
      <c r="B23" s="42">
        <v>60</v>
      </c>
      <c r="C23" s="44">
        <v>348</v>
      </c>
      <c r="D23" s="63"/>
      <c r="E23" s="37">
        <v>0</v>
      </c>
      <c r="F23" s="38">
        <v>0</v>
      </c>
      <c r="G23" s="46">
        <v>60</v>
      </c>
      <c r="H23" s="47">
        <v>348</v>
      </c>
      <c r="I23" s="16"/>
      <c r="J23" s="37">
        <v>0</v>
      </c>
      <c r="K23" s="40">
        <v>0</v>
      </c>
      <c r="L23" s="95">
        <v>60</v>
      </c>
      <c r="M23" s="37">
        <v>348</v>
      </c>
      <c r="N23" s="48">
        <v>0</v>
      </c>
      <c r="O23" s="37">
        <v>0</v>
      </c>
      <c r="P23" s="38">
        <v>0</v>
      </c>
    </row>
    <row r="24" spans="1:16" x14ac:dyDescent="0.25">
      <c r="A24" s="45" t="s">
        <v>41</v>
      </c>
      <c r="B24" s="42">
        <v>10.9</v>
      </c>
      <c r="C24" s="49">
        <v>332</v>
      </c>
      <c r="D24" s="16"/>
      <c r="E24" s="37">
        <v>0</v>
      </c>
      <c r="F24" s="38">
        <v>0</v>
      </c>
      <c r="G24" s="46">
        <v>10.9</v>
      </c>
      <c r="H24" s="47">
        <v>332</v>
      </c>
      <c r="I24" s="16">
        <v>0</v>
      </c>
      <c r="J24" s="37">
        <v>0</v>
      </c>
      <c r="K24" s="40">
        <v>0</v>
      </c>
      <c r="L24" s="95">
        <v>10.9</v>
      </c>
      <c r="M24" s="37">
        <v>332</v>
      </c>
      <c r="N24" s="41">
        <v>0</v>
      </c>
      <c r="O24" s="37">
        <v>0</v>
      </c>
      <c r="P24" s="38">
        <v>0</v>
      </c>
    </row>
    <row r="25" spans="1:16" x14ac:dyDescent="0.25">
      <c r="A25" s="45" t="s">
        <v>80</v>
      </c>
      <c r="B25" s="36">
        <v>79</v>
      </c>
      <c r="C25" s="27">
        <v>338</v>
      </c>
      <c r="D25" s="16"/>
      <c r="E25" s="37">
        <v>0</v>
      </c>
      <c r="F25" s="38">
        <v>0</v>
      </c>
      <c r="G25" s="36">
        <v>79</v>
      </c>
      <c r="H25" s="39">
        <v>338</v>
      </c>
      <c r="I25" s="63"/>
      <c r="J25" s="37">
        <v>0</v>
      </c>
      <c r="K25" s="40">
        <v>0</v>
      </c>
      <c r="L25" s="95">
        <v>79</v>
      </c>
      <c r="M25" s="37">
        <v>0</v>
      </c>
      <c r="N25" s="41">
        <v>0</v>
      </c>
      <c r="O25" s="37">
        <v>0</v>
      </c>
      <c r="P25" s="38">
        <v>0</v>
      </c>
    </row>
    <row r="26" spans="1:16" ht="15.75" thickBot="1" x14ac:dyDescent="0.3">
      <c r="A26" s="50" t="s">
        <v>49</v>
      </c>
      <c r="B26" s="51"/>
      <c r="C26" s="30"/>
      <c r="D26" s="17">
        <v>0</v>
      </c>
      <c r="E26" s="37">
        <v>0</v>
      </c>
      <c r="F26" s="38">
        <v>0</v>
      </c>
      <c r="G26" s="51"/>
      <c r="H26" s="53"/>
      <c r="I26" s="17">
        <v>0</v>
      </c>
      <c r="J26" s="37">
        <v>0</v>
      </c>
      <c r="K26" s="40">
        <v>0</v>
      </c>
      <c r="L26" s="95"/>
      <c r="M26" s="52"/>
      <c r="N26" s="54">
        <v>0</v>
      </c>
      <c r="O26" s="37">
        <v>0</v>
      </c>
      <c r="P26" s="38">
        <v>0</v>
      </c>
    </row>
    <row r="27" spans="1:16" ht="15.75" thickBot="1" x14ac:dyDescent="0.3">
      <c r="A27" s="55"/>
      <c r="B27" s="56"/>
      <c r="C27" s="31"/>
      <c r="D27" s="57"/>
      <c r="E27" s="57"/>
      <c r="F27" s="57"/>
      <c r="G27" s="56"/>
      <c r="H27" s="31"/>
      <c r="I27" s="57"/>
      <c r="J27" s="58"/>
      <c r="K27" s="59"/>
      <c r="L27" s="58"/>
      <c r="M27" s="58"/>
      <c r="N27" s="60"/>
      <c r="O27" s="58"/>
      <c r="P27" s="61"/>
    </row>
    <row r="30" spans="1:16" x14ac:dyDescent="0.25">
      <c r="A30" s="19" t="s">
        <v>102</v>
      </c>
    </row>
    <row r="32" spans="1:16" x14ac:dyDescent="0.25">
      <c r="A32" s="19" t="s">
        <v>103</v>
      </c>
    </row>
  </sheetData>
  <sheetProtection selectLockedCells="1" selectUnlockedCells="1"/>
  <pageMargins left="0.25" right="0.25" top="0.75" bottom="0.75" header="0.3" footer="0.3"/>
  <pageSetup paperSize="9" scale="66" fitToHeight="0" pageOrder="overThenDown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3:BG35"/>
  <sheetViews>
    <sheetView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ColWidth="8.85546875" defaultRowHeight="15" x14ac:dyDescent="0.25"/>
  <cols>
    <col min="1" max="1" width="32.7109375" style="19" customWidth="1"/>
    <col min="2" max="54" width="8.7109375" style="19" customWidth="1"/>
    <col min="55" max="16384" width="8.85546875" style="19"/>
  </cols>
  <sheetData>
    <row r="3" spans="1:59" ht="18.75" x14ac:dyDescent="0.3">
      <c r="A3" s="202" t="s">
        <v>112</v>
      </c>
    </row>
    <row r="4" spans="1:59" ht="15.6" customHeight="1" x14ac:dyDescent="0.25">
      <c r="A4" s="64"/>
      <c r="B4" s="157" t="s">
        <v>111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</row>
    <row r="5" spans="1:59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</row>
    <row r="6" spans="1:59" ht="24.75" x14ac:dyDescent="0.25">
      <c r="A6" s="67" t="s">
        <v>50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66"/>
      <c r="AF6" s="66"/>
      <c r="AG6" s="66"/>
      <c r="AH6" s="66"/>
      <c r="AI6" s="66"/>
      <c r="AJ6" s="66"/>
      <c r="AK6" s="66"/>
      <c r="AL6" s="66"/>
      <c r="AM6" s="66"/>
    </row>
    <row r="7" spans="1:59" ht="15.75" thickBot="1" x14ac:dyDescent="0.3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</row>
    <row r="8" spans="1:59" s="69" customFormat="1" ht="24" customHeight="1" x14ac:dyDescent="0.2">
      <c r="A8" s="152" t="s">
        <v>8</v>
      </c>
      <c r="B8" s="154" t="s">
        <v>56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6"/>
      <c r="AE8" s="155" t="s">
        <v>69</v>
      </c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6"/>
      <c r="AT8" s="154" t="s">
        <v>59</v>
      </c>
      <c r="AU8" s="189"/>
      <c r="AV8" s="189"/>
      <c r="AW8" s="189"/>
      <c r="AX8" s="189"/>
      <c r="AY8" s="189"/>
      <c r="AZ8" s="189"/>
      <c r="BA8" s="189"/>
      <c r="BB8" s="190"/>
      <c r="BC8" s="68"/>
      <c r="BD8" s="68"/>
      <c r="BE8" s="68"/>
      <c r="BF8" s="68"/>
      <c r="BG8" s="68"/>
    </row>
    <row r="9" spans="1:59" s="20" customFormat="1" ht="21.75" customHeight="1" x14ac:dyDescent="0.25">
      <c r="A9" s="153"/>
      <c r="B9" s="163" t="s">
        <v>54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5"/>
      <c r="O9" s="166" t="s">
        <v>55</v>
      </c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5"/>
      <c r="AB9" s="166" t="s">
        <v>36</v>
      </c>
      <c r="AC9" s="164"/>
      <c r="AD9" s="175"/>
      <c r="AE9" s="163" t="s">
        <v>54</v>
      </c>
      <c r="AF9" s="164"/>
      <c r="AG9" s="164"/>
      <c r="AH9" s="164"/>
      <c r="AI9" s="164"/>
      <c r="AJ9" s="165"/>
      <c r="AK9" s="166" t="s">
        <v>55</v>
      </c>
      <c r="AL9" s="164"/>
      <c r="AM9" s="164"/>
      <c r="AN9" s="164"/>
      <c r="AO9" s="164"/>
      <c r="AP9" s="165"/>
      <c r="AQ9" s="171" t="s">
        <v>36</v>
      </c>
      <c r="AR9" s="171"/>
      <c r="AS9" s="166"/>
      <c r="AT9" s="163" t="s">
        <v>54</v>
      </c>
      <c r="AU9" s="191"/>
      <c r="AV9" s="193"/>
      <c r="AW9" s="166" t="s">
        <v>55</v>
      </c>
      <c r="AX9" s="164"/>
      <c r="AY9" s="165"/>
      <c r="AZ9" s="166" t="s">
        <v>36</v>
      </c>
      <c r="BA9" s="191"/>
      <c r="BB9" s="192"/>
      <c r="BC9" s="68"/>
      <c r="BD9" s="68"/>
      <c r="BE9" s="68"/>
      <c r="BF9" s="68"/>
      <c r="BG9" s="68"/>
    </row>
    <row r="10" spans="1:59" ht="25.5" customHeight="1" x14ac:dyDescent="0.25">
      <c r="A10" s="172"/>
      <c r="B10" s="151" t="s">
        <v>90</v>
      </c>
      <c r="C10" s="151" t="s">
        <v>73</v>
      </c>
      <c r="D10" s="160" t="s">
        <v>52</v>
      </c>
      <c r="E10" s="160"/>
      <c r="F10" s="160"/>
      <c r="G10" s="161"/>
      <c r="H10" s="159" t="s">
        <v>3</v>
      </c>
      <c r="I10" s="160"/>
      <c r="J10" s="160"/>
      <c r="K10" s="161"/>
      <c r="L10" s="160" t="s">
        <v>4</v>
      </c>
      <c r="M10" s="160"/>
      <c r="N10" s="160"/>
      <c r="O10" s="162" t="s">
        <v>74</v>
      </c>
      <c r="P10" s="162" t="s">
        <v>75</v>
      </c>
      <c r="Q10" s="168" t="s">
        <v>52</v>
      </c>
      <c r="R10" s="169"/>
      <c r="S10" s="169"/>
      <c r="T10" s="170"/>
      <c r="U10" s="174" t="s">
        <v>3</v>
      </c>
      <c r="V10" s="174"/>
      <c r="W10" s="174"/>
      <c r="X10" s="174"/>
      <c r="Y10" s="159" t="s">
        <v>53</v>
      </c>
      <c r="Z10" s="160"/>
      <c r="AA10" s="161"/>
      <c r="AB10" s="177" t="s">
        <v>58</v>
      </c>
      <c r="AC10" s="177" t="s">
        <v>60</v>
      </c>
      <c r="AD10" s="179" t="s">
        <v>57</v>
      </c>
      <c r="AE10" s="151" t="s">
        <v>76</v>
      </c>
      <c r="AF10" s="162" t="s">
        <v>75</v>
      </c>
      <c r="AG10" s="181" t="s">
        <v>64</v>
      </c>
      <c r="AH10" s="176" t="s">
        <v>58</v>
      </c>
      <c r="AI10" s="187" t="s">
        <v>60</v>
      </c>
      <c r="AJ10" s="176" t="s">
        <v>57</v>
      </c>
      <c r="AK10" s="151" t="s">
        <v>76</v>
      </c>
      <c r="AL10" s="162" t="s">
        <v>75</v>
      </c>
      <c r="AM10" s="181" t="s">
        <v>64</v>
      </c>
      <c r="AN10" s="176" t="s">
        <v>58</v>
      </c>
      <c r="AO10" s="176" t="s">
        <v>60</v>
      </c>
      <c r="AP10" s="176" t="s">
        <v>57</v>
      </c>
      <c r="AQ10" s="183" t="s">
        <v>58</v>
      </c>
      <c r="AR10" s="183" t="s">
        <v>60</v>
      </c>
      <c r="AS10" s="185" t="s">
        <v>57</v>
      </c>
      <c r="AT10" s="196" t="s">
        <v>58</v>
      </c>
      <c r="AU10" s="183" t="s">
        <v>60</v>
      </c>
      <c r="AV10" s="183" t="s">
        <v>57</v>
      </c>
      <c r="AW10" s="183" t="s">
        <v>58</v>
      </c>
      <c r="AX10" s="183" t="s">
        <v>60</v>
      </c>
      <c r="AY10" s="183" t="s">
        <v>57</v>
      </c>
      <c r="AZ10" s="183" t="s">
        <v>58</v>
      </c>
      <c r="BA10" s="183" t="s">
        <v>60</v>
      </c>
      <c r="BB10" s="194" t="s">
        <v>57</v>
      </c>
      <c r="BC10" s="70"/>
      <c r="BD10" s="70"/>
      <c r="BE10" s="70"/>
      <c r="BF10" s="70"/>
      <c r="BG10" s="70"/>
    </row>
    <row r="11" spans="1:59" ht="151.5" customHeight="1" thickBot="1" x14ac:dyDescent="0.3">
      <c r="A11" s="173"/>
      <c r="B11" s="162"/>
      <c r="C11" s="162"/>
      <c r="D11" s="71" t="s">
        <v>64</v>
      </c>
      <c r="E11" s="24" t="s">
        <v>51</v>
      </c>
      <c r="F11" s="24" t="s">
        <v>60</v>
      </c>
      <c r="G11" s="24" t="s">
        <v>57</v>
      </c>
      <c r="H11" s="24" t="s">
        <v>64</v>
      </c>
      <c r="I11" s="24" t="s">
        <v>51</v>
      </c>
      <c r="J11" s="24" t="s">
        <v>60</v>
      </c>
      <c r="K11" s="24" t="s">
        <v>57</v>
      </c>
      <c r="L11" s="24" t="s">
        <v>51</v>
      </c>
      <c r="M11" s="24" t="s">
        <v>60</v>
      </c>
      <c r="N11" s="24" t="s">
        <v>57</v>
      </c>
      <c r="O11" s="167"/>
      <c r="P11" s="167"/>
      <c r="Q11" s="72" t="s">
        <v>64</v>
      </c>
      <c r="R11" s="24" t="s">
        <v>51</v>
      </c>
      <c r="S11" s="24" t="s">
        <v>60</v>
      </c>
      <c r="T11" s="24" t="s">
        <v>57</v>
      </c>
      <c r="U11" s="24" t="s">
        <v>64</v>
      </c>
      <c r="V11" s="24" t="s">
        <v>58</v>
      </c>
      <c r="W11" s="24" t="s">
        <v>60</v>
      </c>
      <c r="X11" s="24" t="s">
        <v>57</v>
      </c>
      <c r="Y11" s="24" t="s">
        <v>58</v>
      </c>
      <c r="Z11" s="24" t="s">
        <v>60</v>
      </c>
      <c r="AA11" s="73" t="s">
        <v>57</v>
      </c>
      <c r="AB11" s="178"/>
      <c r="AC11" s="178"/>
      <c r="AD11" s="180"/>
      <c r="AE11" s="162"/>
      <c r="AF11" s="167"/>
      <c r="AG11" s="182"/>
      <c r="AH11" s="177"/>
      <c r="AI11" s="188"/>
      <c r="AJ11" s="177"/>
      <c r="AK11" s="162"/>
      <c r="AL11" s="167"/>
      <c r="AM11" s="182"/>
      <c r="AN11" s="177"/>
      <c r="AO11" s="177"/>
      <c r="AP11" s="177"/>
      <c r="AQ11" s="184"/>
      <c r="AR11" s="184"/>
      <c r="AS11" s="186"/>
      <c r="AT11" s="197"/>
      <c r="AU11" s="184"/>
      <c r="AV11" s="184"/>
      <c r="AW11" s="184"/>
      <c r="AX11" s="184"/>
      <c r="AY11" s="184"/>
      <c r="AZ11" s="184"/>
      <c r="BA11" s="184"/>
      <c r="BB11" s="195"/>
      <c r="BC11" s="70"/>
      <c r="BD11" s="70"/>
      <c r="BE11" s="70"/>
      <c r="BF11" s="70"/>
      <c r="BG11" s="70"/>
    </row>
    <row r="12" spans="1:59" s="75" customFormat="1" ht="12" thickBot="1" x14ac:dyDescent="0.25">
      <c r="A12" s="6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  <c r="Q12" s="7">
        <v>17</v>
      </c>
      <c r="R12" s="7">
        <v>18</v>
      </c>
      <c r="S12" s="7">
        <v>19</v>
      </c>
      <c r="T12" s="7">
        <v>20</v>
      </c>
      <c r="U12" s="7">
        <v>21</v>
      </c>
      <c r="V12" s="7">
        <v>22</v>
      </c>
      <c r="W12" s="7">
        <v>23</v>
      </c>
      <c r="X12" s="7">
        <v>24</v>
      </c>
      <c r="Y12" s="7">
        <v>25</v>
      </c>
      <c r="Z12" s="7">
        <v>26</v>
      </c>
      <c r="AA12" s="7">
        <v>27</v>
      </c>
      <c r="AB12" s="7">
        <v>28</v>
      </c>
      <c r="AC12" s="7">
        <v>29</v>
      </c>
      <c r="AD12" s="7">
        <v>30</v>
      </c>
      <c r="AE12" s="8">
        <v>31</v>
      </c>
      <c r="AF12" s="8">
        <v>32</v>
      </c>
      <c r="AG12" s="7">
        <v>33</v>
      </c>
      <c r="AH12" s="7">
        <v>34</v>
      </c>
      <c r="AI12" s="7">
        <v>35</v>
      </c>
      <c r="AJ12" s="7">
        <v>36</v>
      </c>
      <c r="AK12" s="8">
        <v>37</v>
      </c>
      <c r="AL12" s="8">
        <v>38</v>
      </c>
      <c r="AM12" s="7">
        <v>39</v>
      </c>
      <c r="AN12" s="7">
        <v>40</v>
      </c>
      <c r="AO12" s="7">
        <v>41</v>
      </c>
      <c r="AP12" s="7">
        <v>42</v>
      </c>
      <c r="AQ12" s="7">
        <v>43</v>
      </c>
      <c r="AR12" s="7">
        <v>44</v>
      </c>
      <c r="AS12" s="7">
        <v>45</v>
      </c>
      <c r="AT12" s="7">
        <v>46</v>
      </c>
      <c r="AU12" s="7">
        <v>47</v>
      </c>
      <c r="AV12" s="7">
        <v>48</v>
      </c>
      <c r="AW12" s="7">
        <v>49</v>
      </c>
      <c r="AX12" s="7">
        <v>50</v>
      </c>
      <c r="AY12" s="7">
        <v>51</v>
      </c>
      <c r="AZ12" s="7">
        <v>52</v>
      </c>
      <c r="BA12" s="7">
        <v>53</v>
      </c>
      <c r="BB12" s="9">
        <v>54</v>
      </c>
      <c r="BC12" s="74"/>
      <c r="BD12" s="74"/>
      <c r="BE12" s="74"/>
      <c r="BF12" s="74"/>
      <c r="BG12" s="74"/>
    </row>
    <row r="13" spans="1:59" ht="24.95" customHeight="1" x14ac:dyDescent="0.25">
      <c r="A13" s="76" t="s">
        <v>97</v>
      </c>
      <c r="B13" s="26">
        <v>216</v>
      </c>
      <c r="C13" s="26">
        <v>19.3</v>
      </c>
      <c r="D13" s="13"/>
      <c r="E13" s="13"/>
      <c r="F13" s="77">
        <f>ROUND(IF(C13=0,0,G13/C13),0)</f>
        <v>0</v>
      </c>
      <c r="G13" s="77">
        <f>ROUND(D13*E13*B13,0)</f>
        <v>0</v>
      </c>
      <c r="H13" s="78">
        <v>1</v>
      </c>
      <c r="I13" s="78">
        <v>0</v>
      </c>
      <c r="J13" s="77">
        <f>ROUND(IF(C13=0,0,K13/C13),0)</f>
        <v>0</v>
      </c>
      <c r="K13" s="13"/>
      <c r="L13" s="77">
        <f>E13+I13</f>
        <v>0</v>
      </c>
      <c r="M13" s="77">
        <f>F13+J13</f>
        <v>0</v>
      </c>
      <c r="N13" s="77">
        <f>G13+K13</f>
        <v>0</v>
      </c>
      <c r="O13" s="26">
        <v>216</v>
      </c>
      <c r="P13" s="26">
        <v>19.3</v>
      </c>
      <c r="Q13" s="13"/>
      <c r="R13" s="13"/>
      <c r="S13" s="77">
        <f>ROUND(IF(P13=0,0,T13/P13),0)</f>
        <v>0</v>
      </c>
      <c r="T13" s="77">
        <f>ROUND(R13*O13*Q13,0)</f>
        <v>0</v>
      </c>
      <c r="U13" s="78">
        <v>1</v>
      </c>
      <c r="V13" s="78">
        <v>0</v>
      </c>
      <c r="W13" s="77">
        <f>ROUND(IF(P13=0,0,X13/P13),0)</f>
        <v>0</v>
      </c>
      <c r="X13" s="13"/>
      <c r="Y13" s="77">
        <f>R13+V13</f>
        <v>0</v>
      </c>
      <c r="Z13" s="77">
        <f>S13+W13</f>
        <v>0</v>
      </c>
      <c r="AA13" s="77">
        <f>T13+X13</f>
        <v>0</v>
      </c>
      <c r="AB13" s="77">
        <f t="shared" ref="AB13:AB16" si="0">E13+R13</f>
        <v>0</v>
      </c>
      <c r="AC13" s="77">
        <f>M13+Z13</f>
        <v>0</v>
      </c>
      <c r="AD13" s="77">
        <f>N13+AA13</f>
        <v>0</v>
      </c>
      <c r="AE13" s="26">
        <v>329</v>
      </c>
      <c r="AF13" s="26">
        <v>19.399999999999999</v>
      </c>
      <c r="AG13" s="13"/>
      <c r="AH13" s="13"/>
      <c r="AI13" s="77">
        <f>ROUND(IF(AF13=0,0,AJ13/AF13),0)</f>
        <v>0</v>
      </c>
      <c r="AJ13" s="77">
        <f>ROUND(AE13*AG13*AH13,0)</f>
        <v>0</v>
      </c>
      <c r="AK13" s="26">
        <v>329</v>
      </c>
      <c r="AL13" s="26">
        <v>19.399999999999999</v>
      </c>
      <c r="AM13" s="13"/>
      <c r="AN13" s="13"/>
      <c r="AO13" s="77">
        <f>ROUND(IF(AL13=0,0,AP13/AL13),0)</f>
        <v>0</v>
      </c>
      <c r="AP13" s="77">
        <f>ROUND(AK13*AM13*AN13,0)</f>
        <v>0</v>
      </c>
      <c r="AQ13" s="77">
        <f t="shared" ref="AQ13:AQ16" si="1">AH13+AN13</f>
        <v>0</v>
      </c>
      <c r="AR13" s="77">
        <f t="shared" ref="AR13:AR16" si="2">AI13+AO13</f>
        <v>0</v>
      </c>
      <c r="AS13" s="79">
        <f t="shared" ref="AS13:AS16" si="3">AJ13+AP13</f>
        <v>0</v>
      </c>
      <c r="AT13" s="80">
        <f>L13+AH13</f>
        <v>0</v>
      </c>
      <c r="AU13" s="77">
        <f>M13+AI13</f>
        <v>0</v>
      </c>
      <c r="AV13" s="77">
        <f>N13+AJ13</f>
        <v>0</v>
      </c>
      <c r="AW13" s="77">
        <f>Y13+AN13</f>
        <v>0</v>
      </c>
      <c r="AX13" s="77">
        <f>Z13+AO13</f>
        <v>0</v>
      </c>
      <c r="AY13" s="77">
        <f>AA13+AP13</f>
        <v>0</v>
      </c>
      <c r="AZ13" s="77">
        <f>AT13+AW13</f>
        <v>0</v>
      </c>
      <c r="BA13" s="77">
        <f>AU13+AX13</f>
        <v>0</v>
      </c>
      <c r="BB13" s="81">
        <f>AV13+AY13</f>
        <v>0</v>
      </c>
      <c r="BC13" s="70"/>
      <c r="BD13" s="70"/>
      <c r="BE13" s="70"/>
      <c r="BF13" s="70"/>
      <c r="BG13" s="70"/>
    </row>
    <row r="14" spans="1:59" ht="24.95" customHeight="1" x14ac:dyDescent="0.25">
      <c r="A14" s="82" t="s">
        <v>85</v>
      </c>
      <c r="B14" s="29">
        <v>326</v>
      </c>
      <c r="C14" s="29">
        <v>15</v>
      </c>
      <c r="D14" s="14"/>
      <c r="E14" s="14"/>
      <c r="F14" s="77">
        <f>ROUND(IF(C14=0,0,G14/C14),0)</f>
        <v>0</v>
      </c>
      <c r="G14" s="83">
        <f t="shared" ref="G14" si="4">ROUND(D14*E14*B14,0)</f>
        <v>0</v>
      </c>
      <c r="H14" s="78">
        <v>1</v>
      </c>
      <c r="I14" s="78">
        <v>0</v>
      </c>
      <c r="J14" s="77">
        <f t="shared" ref="J14:J15" si="5">ROUND(IF(C14=0,0,K14/C14),0)</f>
        <v>0</v>
      </c>
      <c r="K14" s="14"/>
      <c r="L14" s="83">
        <f t="shared" ref="L14:N14" si="6">E14+I14</f>
        <v>0</v>
      </c>
      <c r="M14" s="83">
        <f t="shared" si="6"/>
        <v>0</v>
      </c>
      <c r="N14" s="83">
        <f t="shared" si="6"/>
        <v>0</v>
      </c>
      <c r="O14" s="29">
        <v>326</v>
      </c>
      <c r="P14" s="29">
        <v>15</v>
      </c>
      <c r="Q14" s="14"/>
      <c r="R14" s="14"/>
      <c r="S14" s="77">
        <f t="shared" ref="S14:S16" si="7">ROUND(IF(P14=0,0,T14/P14),0)</f>
        <v>0</v>
      </c>
      <c r="T14" s="83">
        <f t="shared" ref="T14" si="8">ROUND(R14*O14*Q14,0)</f>
        <v>0</v>
      </c>
      <c r="U14" s="78">
        <v>1</v>
      </c>
      <c r="V14" s="78">
        <v>0</v>
      </c>
      <c r="W14" s="77">
        <f>ROUND(IF(P14=0,0,X14/P14),0)</f>
        <v>0</v>
      </c>
      <c r="X14" s="14"/>
      <c r="Y14" s="83">
        <f t="shared" ref="Y14:AA14" si="9">R14+V14</f>
        <v>0</v>
      </c>
      <c r="Z14" s="83">
        <f t="shared" si="9"/>
        <v>0</v>
      </c>
      <c r="AA14" s="83">
        <f t="shared" si="9"/>
        <v>0</v>
      </c>
      <c r="AB14" s="83">
        <f t="shared" si="0"/>
        <v>0</v>
      </c>
      <c r="AC14" s="83">
        <f t="shared" ref="AC14:AD14" si="10">M14+Z14</f>
        <v>0</v>
      </c>
      <c r="AD14" s="84">
        <f t="shared" si="10"/>
        <v>0</v>
      </c>
      <c r="AE14" s="29">
        <v>326</v>
      </c>
      <c r="AF14" s="29">
        <v>15</v>
      </c>
      <c r="AG14" s="14"/>
      <c r="AH14" s="14"/>
      <c r="AI14" s="77">
        <f t="shared" ref="AI14:AI16" si="11">ROUND(IF(AF14=0,0,AJ14/AF14),0)</f>
        <v>0</v>
      </c>
      <c r="AJ14" s="77">
        <f t="shared" ref="AJ14" si="12">ROUND(AE14*AG14*AH14,0)</f>
        <v>0</v>
      </c>
      <c r="AK14" s="29">
        <v>326</v>
      </c>
      <c r="AL14" s="29">
        <v>15</v>
      </c>
      <c r="AM14" s="14"/>
      <c r="AN14" s="14"/>
      <c r="AO14" s="77">
        <f t="shared" ref="AO14:AO16" si="13">ROUND(IF(AL14=0,0,AP14/AL14),0)</f>
        <v>0</v>
      </c>
      <c r="AP14" s="83">
        <f t="shared" ref="AP14" si="14">ROUND(AK14*AM14*AN14,0)</f>
        <v>0</v>
      </c>
      <c r="AQ14" s="83">
        <f t="shared" si="1"/>
        <v>0</v>
      </c>
      <c r="AR14" s="83">
        <f t="shared" si="2"/>
        <v>0</v>
      </c>
      <c r="AS14" s="85">
        <f t="shared" si="3"/>
        <v>0</v>
      </c>
      <c r="AT14" s="80">
        <f>L14+AH14</f>
        <v>0</v>
      </c>
      <c r="AU14" s="83">
        <f t="shared" ref="AU14:AV14" si="15">M14+AI14</f>
        <v>0</v>
      </c>
      <c r="AV14" s="83">
        <f t="shared" si="15"/>
        <v>0</v>
      </c>
      <c r="AW14" s="83">
        <f t="shared" ref="AW14:AY14" si="16">Y14+AN14</f>
        <v>0</v>
      </c>
      <c r="AX14" s="83">
        <f t="shared" si="16"/>
        <v>0</v>
      </c>
      <c r="AY14" s="83">
        <f t="shared" si="16"/>
        <v>0</v>
      </c>
      <c r="AZ14" s="83">
        <f t="shared" ref="AZ14:BB14" si="17">AT14+AW14</f>
        <v>0</v>
      </c>
      <c r="BA14" s="83">
        <f t="shared" si="17"/>
        <v>0</v>
      </c>
      <c r="BB14" s="84">
        <f t="shared" si="17"/>
        <v>0</v>
      </c>
      <c r="BC14" s="70"/>
      <c r="BD14" s="70"/>
      <c r="BE14" s="70"/>
      <c r="BF14" s="70"/>
      <c r="BG14" s="70"/>
    </row>
    <row r="15" spans="1:59" ht="24.95" customHeight="1" x14ac:dyDescent="0.25">
      <c r="A15" s="82" t="s">
        <v>86</v>
      </c>
      <c r="B15" s="29">
        <v>339</v>
      </c>
      <c r="C15" s="29">
        <v>26.9</v>
      </c>
      <c r="D15" s="14"/>
      <c r="E15" s="14"/>
      <c r="F15" s="77">
        <f t="shared" ref="F15:F16" si="18">ROUND(IF(C15=0,0,G15/C15),0)</f>
        <v>0</v>
      </c>
      <c r="G15" s="83">
        <f t="shared" ref="G15:G16" si="19">ROUND(D15*E15*B15,0)</f>
        <v>0</v>
      </c>
      <c r="H15" s="78">
        <v>1</v>
      </c>
      <c r="I15" s="78">
        <v>0</v>
      </c>
      <c r="J15" s="77">
        <f t="shared" si="5"/>
        <v>0</v>
      </c>
      <c r="K15" s="14"/>
      <c r="L15" s="83">
        <f t="shared" ref="L15:L16" si="20">E15+I15</f>
        <v>0</v>
      </c>
      <c r="M15" s="83">
        <f t="shared" ref="M15:M16" si="21">F15+J15</f>
        <v>0</v>
      </c>
      <c r="N15" s="83">
        <f t="shared" ref="N15:N16" si="22">G15+K15</f>
        <v>0</v>
      </c>
      <c r="O15" s="29">
        <v>335</v>
      </c>
      <c r="P15" s="29">
        <v>26.9</v>
      </c>
      <c r="Q15" s="14"/>
      <c r="R15" s="14"/>
      <c r="S15" s="77">
        <f t="shared" si="7"/>
        <v>0</v>
      </c>
      <c r="T15" s="83">
        <f t="shared" ref="T15:T16" si="23">ROUND(R15*O15*Q15,0)</f>
        <v>0</v>
      </c>
      <c r="U15" s="78">
        <v>1</v>
      </c>
      <c r="V15" s="78">
        <v>0</v>
      </c>
      <c r="W15" s="77">
        <f t="shared" ref="W15:W16" si="24">ROUND(IF(P15=0,0,X15/P15),0)</f>
        <v>0</v>
      </c>
      <c r="X15" s="14"/>
      <c r="Y15" s="83">
        <f t="shared" ref="Y15:Y16" si="25">R15+V15</f>
        <v>0</v>
      </c>
      <c r="Z15" s="83">
        <f t="shared" ref="Z15:Z16" si="26">S15+W15</f>
        <v>0</v>
      </c>
      <c r="AA15" s="83">
        <f t="shared" ref="AA15:AA16" si="27">T15+X15</f>
        <v>0</v>
      </c>
      <c r="AB15" s="83">
        <f t="shared" si="0"/>
        <v>0</v>
      </c>
      <c r="AC15" s="83">
        <f t="shared" ref="AC15:AC16" si="28">M15+Z15</f>
        <v>0</v>
      </c>
      <c r="AD15" s="84">
        <f t="shared" ref="AD15:AD16" si="29">N15+AA15</f>
        <v>0</v>
      </c>
      <c r="AE15" s="29">
        <v>339</v>
      </c>
      <c r="AF15" s="29">
        <v>26.9</v>
      </c>
      <c r="AG15" s="14"/>
      <c r="AH15" s="14"/>
      <c r="AI15" s="77">
        <f t="shared" si="11"/>
        <v>0</v>
      </c>
      <c r="AJ15" s="77">
        <f t="shared" ref="AJ15:AJ16" si="30">ROUND(AE15*AG15*AH15,0)</f>
        <v>0</v>
      </c>
      <c r="AK15" s="29">
        <v>335</v>
      </c>
      <c r="AL15" s="29">
        <v>26.9</v>
      </c>
      <c r="AM15" s="14"/>
      <c r="AN15" s="14"/>
      <c r="AO15" s="77">
        <f t="shared" si="13"/>
        <v>0</v>
      </c>
      <c r="AP15" s="83">
        <f t="shared" ref="AP15:AP16" si="31">ROUND(AK15*AM15*AN15,0)</f>
        <v>0</v>
      </c>
      <c r="AQ15" s="83">
        <f t="shared" si="1"/>
        <v>0</v>
      </c>
      <c r="AR15" s="83">
        <f t="shared" si="2"/>
        <v>0</v>
      </c>
      <c r="AS15" s="85">
        <f t="shared" si="3"/>
        <v>0</v>
      </c>
      <c r="AT15" s="80">
        <f>L15+AH15</f>
        <v>0</v>
      </c>
      <c r="AU15" s="83">
        <f t="shared" ref="AU15" si="32">M15+AI15</f>
        <v>0</v>
      </c>
      <c r="AV15" s="83">
        <f t="shared" ref="AV15:AV16" si="33">N15+AJ15</f>
        <v>0</v>
      </c>
      <c r="AW15" s="83">
        <f t="shared" ref="AW15:AW16" si="34">Y15+AN15</f>
        <v>0</v>
      </c>
      <c r="AX15" s="83">
        <f t="shared" ref="AX15:AX16" si="35">Z15+AO15</f>
        <v>0</v>
      </c>
      <c r="AY15" s="83">
        <f t="shared" ref="AY15:AY16" si="36">AA15+AP15</f>
        <v>0</v>
      </c>
      <c r="AZ15" s="83">
        <f t="shared" ref="AZ15:AZ16" si="37">AT15+AW15</f>
        <v>0</v>
      </c>
      <c r="BA15" s="83">
        <f t="shared" ref="BA15:BA16" si="38">AU15+AX15</f>
        <v>0</v>
      </c>
      <c r="BB15" s="84">
        <f t="shared" ref="BB15:BB16" si="39">AV15+AY15</f>
        <v>0</v>
      </c>
      <c r="BC15" s="70"/>
      <c r="BD15" s="70"/>
      <c r="BE15" s="70"/>
      <c r="BF15" s="70"/>
      <c r="BG15" s="70"/>
    </row>
    <row r="16" spans="1:59" ht="24.95" customHeight="1" x14ac:dyDescent="0.25">
      <c r="A16" s="86" t="s">
        <v>87</v>
      </c>
      <c r="B16" s="29">
        <v>300</v>
      </c>
      <c r="C16" s="29">
        <v>48</v>
      </c>
      <c r="D16" s="14"/>
      <c r="E16" s="14"/>
      <c r="F16" s="77">
        <f t="shared" si="18"/>
        <v>0</v>
      </c>
      <c r="G16" s="83">
        <f t="shared" si="19"/>
        <v>0</v>
      </c>
      <c r="H16" s="78">
        <v>1</v>
      </c>
      <c r="I16" s="78">
        <v>0</v>
      </c>
      <c r="J16" s="77">
        <f>ROUND(IF(C16=0,0,K16/36.6),0)</f>
        <v>0</v>
      </c>
      <c r="K16" s="14"/>
      <c r="L16" s="83">
        <f t="shared" si="20"/>
        <v>0</v>
      </c>
      <c r="M16" s="83">
        <f t="shared" si="21"/>
        <v>0</v>
      </c>
      <c r="N16" s="83">
        <f t="shared" si="22"/>
        <v>0</v>
      </c>
      <c r="O16" s="29">
        <v>300</v>
      </c>
      <c r="P16" s="29">
        <v>48</v>
      </c>
      <c r="Q16" s="14"/>
      <c r="R16" s="14"/>
      <c r="S16" s="77">
        <f t="shared" si="7"/>
        <v>0</v>
      </c>
      <c r="T16" s="83">
        <f t="shared" si="23"/>
        <v>0</v>
      </c>
      <c r="U16" s="78">
        <v>1</v>
      </c>
      <c r="V16" s="78">
        <v>0</v>
      </c>
      <c r="W16" s="77">
        <f t="shared" si="24"/>
        <v>0</v>
      </c>
      <c r="X16" s="14"/>
      <c r="Y16" s="83">
        <f t="shared" si="25"/>
        <v>0</v>
      </c>
      <c r="Z16" s="83">
        <f t="shared" si="26"/>
        <v>0</v>
      </c>
      <c r="AA16" s="83">
        <f t="shared" si="27"/>
        <v>0</v>
      </c>
      <c r="AB16" s="83">
        <f t="shared" si="0"/>
        <v>0</v>
      </c>
      <c r="AC16" s="83">
        <f t="shared" si="28"/>
        <v>0</v>
      </c>
      <c r="AD16" s="84">
        <f t="shared" si="29"/>
        <v>0</v>
      </c>
      <c r="AE16" s="29">
        <v>300</v>
      </c>
      <c r="AF16" s="29">
        <v>48</v>
      </c>
      <c r="AG16" s="14"/>
      <c r="AH16" s="14"/>
      <c r="AI16" s="77">
        <f t="shared" si="11"/>
        <v>0</v>
      </c>
      <c r="AJ16" s="77">
        <f t="shared" si="30"/>
        <v>0</v>
      </c>
      <c r="AK16" s="29">
        <v>300</v>
      </c>
      <c r="AL16" s="29">
        <v>48</v>
      </c>
      <c r="AM16" s="14"/>
      <c r="AN16" s="14"/>
      <c r="AO16" s="77">
        <f t="shared" si="13"/>
        <v>0</v>
      </c>
      <c r="AP16" s="83">
        <f t="shared" si="31"/>
        <v>0</v>
      </c>
      <c r="AQ16" s="83">
        <f t="shared" si="1"/>
        <v>0</v>
      </c>
      <c r="AR16" s="83">
        <f t="shared" si="2"/>
        <v>0</v>
      </c>
      <c r="AS16" s="85">
        <f t="shared" si="3"/>
        <v>0</v>
      </c>
      <c r="AT16" s="80">
        <f t="shared" ref="AT16" si="40">L16+AH16</f>
        <v>0</v>
      </c>
      <c r="AU16" s="83">
        <f>M16+AI16</f>
        <v>0</v>
      </c>
      <c r="AV16" s="83">
        <f t="shared" si="33"/>
        <v>0</v>
      </c>
      <c r="AW16" s="83">
        <f t="shared" si="34"/>
        <v>0</v>
      </c>
      <c r="AX16" s="83">
        <f t="shared" si="35"/>
        <v>0</v>
      </c>
      <c r="AY16" s="83">
        <f t="shared" si="36"/>
        <v>0</v>
      </c>
      <c r="AZ16" s="83">
        <f t="shared" si="37"/>
        <v>0</v>
      </c>
      <c r="BA16" s="83">
        <f t="shared" si="38"/>
        <v>0</v>
      </c>
      <c r="BB16" s="84">
        <f t="shared" si="39"/>
        <v>0</v>
      </c>
      <c r="BC16" s="70"/>
      <c r="BD16" s="70"/>
      <c r="BE16" s="70"/>
      <c r="BF16" s="70"/>
      <c r="BG16" s="70"/>
    </row>
    <row r="17" spans="1:59" ht="24.95" customHeight="1" thickBot="1" x14ac:dyDescent="0.3">
      <c r="A17" s="87" t="s">
        <v>36</v>
      </c>
      <c r="B17" s="88"/>
      <c r="C17" s="88"/>
      <c r="D17" s="89"/>
      <c r="E17" s="89">
        <f>SUM(E13:E16)</f>
        <v>0</v>
      </c>
      <c r="F17" s="89">
        <f>SUM(F13:F16)</f>
        <v>0</v>
      </c>
      <c r="G17" s="89">
        <f>SUM(G13:G16)</f>
        <v>0</v>
      </c>
      <c r="H17" s="89"/>
      <c r="I17" s="89">
        <f t="shared" ref="I17:N17" si="41">SUM(I13:I16)</f>
        <v>0</v>
      </c>
      <c r="J17" s="89">
        <f t="shared" si="41"/>
        <v>0</v>
      </c>
      <c r="K17" s="10">
        <f t="shared" si="41"/>
        <v>0</v>
      </c>
      <c r="L17" s="89">
        <f t="shared" si="41"/>
        <v>0</v>
      </c>
      <c r="M17" s="89">
        <f t="shared" si="41"/>
        <v>0</v>
      </c>
      <c r="N17" s="89">
        <f t="shared" si="41"/>
        <v>0</v>
      </c>
      <c r="O17" s="90"/>
      <c r="P17" s="90"/>
      <c r="Q17" s="89"/>
      <c r="R17" s="89">
        <f>SUM(R13:R16)</f>
        <v>0</v>
      </c>
      <c r="S17" s="89">
        <f>SUM(S13:S16)</f>
        <v>0</v>
      </c>
      <c r="T17" s="89">
        <f>SUM(T13:T16)</f>
        <v>0</v>
      </c>
      <c r="U17" s="89"/>
      <c r="V17" s="89">
        <f t="shared" ref="V17:AD17" si="42">SUM(V13:V16)</f>
        <v>0</v>
      </c>
      <c r="W17" s="89">
        <f t="shared" si="42"/>
        <v>0</v>
      </c>
      <c r="X17" s="89">
        <f t="shared" si="42"/>
        <v>0</v>
      </c>
      <c r="Y17" s="89">
        <f t="shared" si="42"/>
        <v>0</v>
      </c>
      <c r="Z17" s="89">
        <f t="shared" si="42"/>
        <v>0</v>
      </c>
      <c r="AA17" s="89">
        <f t="shared" si="42"/>
        <v>0</v>
      </c>
      <c r="AB17" s="89">
        <f t="shared" si="42"/>
        <v>0</v>
      </c>
      <c r="AC17" s="89">
        <f t="shared" si="42"/>
        <v>0</v>
      </c>
      <c r="AD17" s="89">
        <f t="shared" si="42"/>
        <v>0</v>
      </c>
      <c r="AE17" s="88"/>
      <c r="AF17" s="88"/>
      <c r="AG17" s="89"/>
      <c r="AH17" s="89">
        <f>SUM(AH13:AH16)</f>
        <v>0</v>
      </c>
      <c r="AI17" s="89">
        <f>SUM(AI13:AI16)</f>
        <v>0</v>
      </c>
      <c r="AJ17" s="89">
        <f>SUM(AJ13:AJ16)</f>
        <v>0</v>
      </c>
      <c r="AK17" s="88"/>
      <c r="AL17" s="88"/>
      <c r="AM17" s="10"/>
      <c r="AN17" s="10">
        <f>SUM(AN13:AN16)</f>
        <v>0</v>
      </c>
      <c r="AO17" s="89">
        <f t="shared" ref="AO17:BB17" si="43">SUM(AO13:AO16)</f>
        <v>0</v>
      </c>
      <c r="AP17" s="89">
        <f t="shared" si="43"/>
        <v>0</v>
      </c>
      <c r="AQ17" s="89">
        <f t="shared" si="43"/>
        <v>0</v>
      </c>
      <c r="AR17" s="89">
        <f t="shared" si="43"/>
        <v>0</v>
      </c>
      <c r="AS17" s="89">
        <f t="shared" si="43"/>
        <v>0</v>
      </c>
      <c r="AT17" s="89">
        <f t="shared" si="43"/>
        <v>0</v>
      </c>
      <c r="AU17" s="89">
        <f t="shared" si="43"/>
        <v>0</v>
      </c>
      <c r="AV17" s="89">
        <f t="shared" si="43"/>
        <v>0</v>
      </c>
      <c r="AW17" s="89">
        <f t="shared" si="43"/>
        <v>0</v>
      </c>
      <c r="AX17" s="89">
        <f t="shared" si="43"/>
        <v>0</v>
      </c>
      <c r="AY17" s="89">
        <f t="shared" si="43"/>
        <v>0</v>
      </c>
      <c r="AZ17" s="89">
        <f t="shared" si="43"/>
        <v>0</v>
      </c>
      <c r="BA17" s="89">
        <f t="shared" si="43"/>
        <v>0</v>
      </c>
      <c r="BB17" s="89">
        <f t="shared" si="43"/>
        <v>0</v>
      </c>
      <c r="BC17" s="70"/>
      <c r="BD17" s="70"/>
      <c r="BE17" s="70"/>
      <c r="BF17" s="70"/>
      <c r="BG17" s="70"/>
    </row>
    <row r="18" spans="1:59" x14ac:dyDescent="0.25">
      <c r="A18" s="91"/>
      <c r="B18" s="92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</row>
    <row r="19" spans="1:59" ht="18.75" x14ac:dyDescent="0.3">
      <c r="A19" s="91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70"/>
      <c r="AF19" s="202" t="s">
        <v>102</v>
      </c>
      <c r="AG19" s="70"/>
      <c r="AH19" s="70"/>
      <c r="AI19" s="70"/>
      <c r="AJ19" s="70"/>
      <c r="AK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</row>
    <row r="20" spans="1:59" x14ac:dyDescent="0.25">
      <c r="A20" s="91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</row>
    <row r="21" spans="1:59" ht="18.75" x14ac:dyDescent="0.3">
      <c r="A21" s="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202" t="s">
        <v>103</v>
      </c>
      <c r="AG21" s="66"/>
      <c r="AH21" s="66"/>
      <c r="AI21" s="66"/>
      <c r="AJ21" s="66"/>
      <c r="AK21" s="66"/>
      <c r="AM21" s="66"/>
    </row>
    <row r="22" spans="1:59" x14ac:dyDescent="0.25">
      <c r="A22" s="2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</row>
    <row r="23" spans="1:59" x14ac:dyDescent="0.25">
      <c r="A23" s="91"/>
    </row>
    <row r="24" spans="1:59" x14ac:dyDescent="0.25">
      <c r="A24" s="91"/>
    </row>
    <row r="25" spans="1:59" x14ac:dyDescent="0.25">
      <c r="A25" s="2"/>
    </row>
    <row r="26" spans="1:59" x14ac:dyDescent="0.25">
      <c r="A26" s="3"/>
    </row>
    <row r="27" spans="1:59" x14ac:dyDescent="0.25">
      <c r="A27" s="93"/>
    </row>
    <row r="28" spans="1:59" x14ac:dyDescent="0.25">
      <c r="A28" s="91"/>
    </row>
    <row r="29" spans="1:59" x14ac:dyDescent="0.25">
      <c r="A29" s="2"/>
    </row>
    <row r="30" spans="1:59" x14ac:dyDescent="0.25">
      <c r="A30" s="91"/>
    </row>
    <row r="31" spans="1:59" x14ac:dyDescent="0.25">
      <c r="A31" s="91"/>
    </row>
    <row r="32" spans="1:59" x14ac:dyDescent="0.25">
      <c r="A32" s="91"/>
    </row>
    <row r="33" spans="1:1" x14ac:dyDescent="0.25">
      <c r="A33" s="91"/>
    </row>
    <row r="34" spans="1:1" x14ac:dyDescent="0.25">
      <c r="A34" s="91"/>
    </row>
    <row r="35" spans="1:1" x14ac:dyDescent="0.25">
      <c r="A35" s="94"/>
    </row>
  </sheetData>
  <sheetProtection formatCells="0" formatColumns="0"/>
  <mergeCells count="52">
    <mergeCell ref="AY10:AY11"/>
    <mergeCell ref="AZ10:AZ11"/>
    <mergeCell ref="BA10:BA11"/>
    <mergeCell ref="BB10:BB11"/>
    <mergeCell ref="AT10:AT11"/>
    <mergeCell ref="AU10:AU11"/>
    <mergeCell ref="AV10:AV11"/>
    <mergeCell ref="AW10:AW11"/>
    <mergeCell ref="AX10:AX11"/>
    <mergeCell ref="AE9:AJ9"/>
    <mergeCell ref="AK9:AP9"/>
    <mergeCell ref="AT8:BB8"/>
    <mergeCell ref="AZ9:BB9"/>
    <mergeCell ref="AW9:AY9"/>
    <mergeCell ref="AT9:AV9"/>
    <mergeCell ref="AN10:AN11"/>
    <mergeCell ref="AO10:AO11"/>
    <mergeCell ref="AP10:AP11"/>
    <mergeCell ref="AM10:AM11"/>
    <mergeCell ref="AL10:AL11"/>
    <mergeCell ref="A8:A11"/>
    <mergeCell ref="U10:X10"/>
    <mergeCell ref="AB9:AD9"/>
    <mergeCell ref="AE10:AE11"/>
    <mergeCell ref="AH10:AH11"/>
    <mergeCell ref="AB10:AB11"/>
    <mergeCell ref="AC10:AC11"/>
    <mergeCell ref="AD10:AD11"/>
    <mergeCell ref="AF10:AF11"/>
    <mergeCell ref="AG10:AG11"/>
    <mergeCell ref="AE8:AS8"/>
    <mergeCell ref="AQ10:AQ11"/>
    <mergeCell ref="AR10:AR11"/>
    <mergeCell ref="AS10:AS11"/>
    <mergeCell ref="AI10:AI11"/>
    <mergeCell ref="AJ10:AJ11"/>
    <mergeCell ref="B4:BB4"/>
    <mergeCell ref="B6:AD6"/>
    <mergeCell ref="Y10:AA10"/>
    <mergeCell ref="H10:K10"/>
    <mergeCell ref="B10:B11"/>
    <mergeCell ref="C10:C11"/>
    <mergeCell ref="B9:N9"/>
    <mergeCell ref="L10:N10"/>
    <mergeCell ref="D10:G10"/>
    <mergeCell ref="O9:AA9"/>
    <mergeCell ref="O10:O11"/>
    <mergeCell ref="P10:P11"/>
    <mergeCell ref="Q10:T10"/>
    <mergeCell ref="B8:AD8"/>
    <mergeCell ref="AQ9:AS9"/>
    <mergeCell ref="AK10:AK11"/>
  </mergeCells>
  <pageMargins left="0.19685039370078741" right="0.19685039370078741" top="0.74803149606299213" bottom="0.19685039370078741" header="0.31496062992125984" footer="0.31496062992125984"/>
  <pageSetup paperSize="9" scale="50" fitToWidth="2" pageOrder="overThenDown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E7" sqref="E7"/>
    </sheetView>
  </sheetViews>
  <sheetFormatPr defaultRowHeight="15" x14ac:dyDescent="0.25"/>
  <cols>
    <col min="1" max="1" width="20.42578125" customWidth="1"/>
    <col min="2" max="2" width="22.140625" customWidth="1"/>
    <col min="3" max="3" width="22.85546875" customWidth="1"/>
    <col min="4" max="4" width="10.5703125" customWidth="1"/>
  </cols>
  <sheetData>
    <row r="1" spans="1:4" x14ac:dyDescent="0.25">
      <c r="D1" s="19"/>
    </row>
    <row r="2" spans="1:4" x14ac:dyDescent="0.25">
      <c r="D2" s="19"/>
    </row>
    <row r="3" spans="1:4" ht="18.75" x14ac:dyDescent="0.3">
      <c r="A3" s="204" t="s">
        <v>113</v>
      </c>
      <c r="D3" s="19"/>
    </row>
    <row r="4" spans="1:4" ht="63" customHeight="1" x14ac:dyDescent="0.25">
      <c r="A4" s="198" t="s">
        <v>101</v>
      </c>
      <c r="B4" s="198"/>
      <c r="C4" s="198"/>
    </row>
    <row r="5" spans="1:4" ht="63" customHeight="1" x14ac:dyDescent="0.25">
      <c r="A5" s="97" t="s">
        <v>94</v>
      </c>
      <c r="B5" s="199"/>
      <c r="C5" s="199"/>
    </row>
    <row r="7" spans="1:4" ht="63" x14ac:dyDescent="0.25">
      <c r="A7" s="98" t="s">
        <v>104</v>
      </c>
      <c r="B7" s="98" t="s">
        <v>105</v>
      </c>
      <c r="C7" s="98" t="s">
        <v>106</v>
      </c>
    </row>
    <row r="8" spans="1:4" ht="15.75" x14ac:dyDescent="0.25">
      <c r="A8" s="96"/>
      <c r="B8" s="96"/>
      <c r="C8" s="99"/>
    </row>
  </sheetData>
  <mergeCells count="2">
    <mergeCell ref="A4:C4"/>
    <mergeCell ref="B5:C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поликлиника</vt:lpstr>
      <vt:lpstr>стационар</vt:lpstr>
      <vt:lpstr>дневной стационар</vt:lpstr>
      <vt:lpstr>смп</vt:lpstr>
      <vt:lpstr>'дневной стационар'!Заголовки_для_печати</vt:lpstr>
      <vt:lpstr>поликлиника!Заголовки_для_печати</vt:lpstr>
      <vt:lpstr>стационар!Заголовки_для_печати</vt:lpstr>
      <vt:lpstr>стационар!Область_печати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Широкова Мария Александровна</dc:creator>
  <cp:lastModifiedBy>Шипилова Александра Арсеньевна</cp:lastModifiedBy>
  <cp:lastPrinted>2016-10-20T05:27:12Z</cp:lastPrinted>
  <dcterms:created xsi:type="dcterms:W3CDTF">2006-09-28T05:33:49Z</dcterms:created>
  <dcterms:modified xsi:type="dcterms:W3CDTF">2016-10-20T05:33:09Z</dcterms:modified>
</cp:coreProperties>
</file>